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30.0.0.251\Reindirizzamento\g.rassu\Desktop\ANTICORRUZIONE\2023\SITO\Dati sui debiti e pagamenti\"/>
    </mc:Choice>
  </mc:AlternateContent>
  <bookViews>
    <workbookView xWindow="0" yWindow="0" windowWidth="28800" windowHeight="13590"/>
  </bookViews>
  <sheets>
    <sheet name="1° tr 23" sheetId="9" r:id="rId1"/>
    <sheet name="Indicatori 2023" sheetId="5" r:id="rId2"/>
  </sheets>
  <definedNames>
    <definedName name="_xlnm._FilterDatabase" localSheetId="0" hidden="1">'1° tr 23'!$A$1:$N$428</definedName>
  </definedNames>
  <calcPr calcId="162913"/>
</workbook>
</file>

<file path=xl/calcChain.xml><?xml version="1.0" encoding="utf-8"?>
<calcChain xmlns="http://schemas.openxmlformats.org/spreadsheetml/2006/main">
  <c r="D428" i="9" l="1"/>
  <c r="F17" i="5" s="1"/>
  <c r="J495" i="9"/>
  <c r="J494" i="9"/>
  <c r="J493" i="9"/>
  <c r="J492" i="9"/>
  <c r="J491" i="9"/>
  <c r="J490" i="9"/>
  <c r="J489" i="9"/>
  <c r="J488" i="9"/>
  <c r="J487" i="9"/>
  <c r="J486" i="9"/>
  <c r="J485" i="9"/>
  <c r="J484" i="9"/>
  <c r="J483" i="9"/>
  <c r="J482" i="9"/>
  <c r="J481" i="9"/>
  <c r="J480" i="9"/>
  <c r="J479" i="9"/>
  <c r="J478" i="9"/>
  <c r="J477" i="9"/>
  <c r="J476" i="9"/>
  <c r="J475" i="9"/>
  <c r="J474" i="9"/>
  <c r="J473" i="9"/>
  <c r="J472" i="9"/>
  <c r="J471" i="9"/>
  <c r="J470" i="9"/>
  <c r="J469" i="9"/>
  <c r="J468" i="9"/>
  <c r="J467" i="9"/>
  <c r="J466" i="9"/>
  <c r="J465" i="9"/>
  <c r="J464" i="9"/>
  <c r="J463" i="9"/>
  <c r="J462" i="9"/>
  <c r="J461" i="9"/>
  <c r="J460" i="9"/>
  <c r="J459" i="9"/>
  <c r="J458" i="9"/>
  <c r="J457" i="9"/>
  <c r="J456" i="9"/>
  <c r="J455" i="9"/>
  <c r="J454" i="9"/>
  <c r="J453" i="9"/>
  <c r="J452" i="9"/>
  <c r="J451" i="9"/>
  <c r="J450" i="9"/>
  <c r="J449" i="9"/>
  <c r="J448" i="9"/>
  <c r="J447" i="9"/>
  <c r="J446" i="9"/>
  <c r="J445" i="9"/>
  <c r="J444" i="9"/>
  <c r="J443" i="9"/>
  <c r="J442" i="9"/>
  <c r="J441" i="9"/>
  <c r="J440" i="9"/>
  <c r="J439" i="9"/>
  <c r="J438" i="9"/>
  <c r="J437" i="9"/>
  <c r="J436" i="9"/>
  <c r="J435" i="9"/>
  <c r="J434" i="9"/>
  <c r="J433" i="9"/>
  <c r="J432" i="9"/>
  <c r="J431" i="9"/>
  <c r="J427" i="9"/>
  <c r="J426" i="9"/>
  <c r="J425" i="9"/>
  <c r="J424" i="9"/>
  <c r="J423" i="9"/>
  <c r="J422" i="9"/>
  <c r="J421" i="9"/>
  <c r="J420" i="9"/>
  <c r="J419" i="9"/>
  <c r="J418" i="9"/>
  <c r="J417" i="9"/>
  <c r="J416" i="9"/>
  <c r="J415" i="9"/>
  <c r="J414" i="9"/>
  <c r="J413" i="9"/>
  <c r="J412" i="9"/>
  <c r="J411" i="9"/>
  <c r="J410" i="9"/>
  <c r="J409" i="9"/>
  <c r="J408" i="9"/>
  <c r="J407" i="9"/>
  <c r="J406" i="9"/>
  <c r="J405" i="9"/>
  <c r="J404" i="9"/>
  <c r="J403" i="9"/>
  <c r="J402" i="9"/>
  <c r="J401" i="9"/>
  <c r="J400" i="9"/>
  <c r="J399" i="9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81" i="9"/>
  <c r="J380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4" i="9"/>
  <c r="J3" i="9"/>
  <c r="J2" i="9"/>
  <c r="J428" i="9" l="1"/>
  <c r="G17" i="5" s="1"/>
  <c r="H430" i="9" l="1"/>
  <c r="J497" i="9"/>
  <c r="G21" i="5"/>
  <c r="G20" i="5"/>
  <c r="F20" i="5"/>
  <c r="G19" i="5"/>
  <c r="F19" i="5"/>
  <c r="G18" i="5"/>
  <c r="F18" i="5"/>
  <c r="F21" i="5"/>
  <c r="E19" i="5" l="1"/>
  <c r="E20" i="5"/>
  <c r="E17" i="5"/>
  <c r="E18" i="5"/>
  <c r="E21" i="5"/>
</calcChain>
</file>

<file path=xl/sharedStrings.xml><?xml version="1.0" encoding="utf-8"?>
<sst xmlns="http://schemas.openxmlformats.org/spreadsheetml/2006/main" count="2243" uniqueCount="633">
  <si>
    <t>Rif. Registrazione - Data</t>
  </si>
  <si>
    <t>Fornitore</t>
  </si>
  <si>
    <t>Ragione sociale</t>
  </si>
  <si>
    <t>Doc.</t>
  </si>
  <si>
    <t>Numero</t>
  </si>
  <si>
    <t>Data</t>
  </si>
  <si>
    <t>Scadenza</t>
  </si>
  <si>
    <t>Giorni
ritardo
pagamento</t>
  </si>
  <si>
    <t>7</t>
  </si>
  <si>
    <t>FTA-SP</t>
  </si>
  <si>
    <t>1/3</t>
  </si>
  <si>
    <t>1</t>
  </si>
  <si>
    <t>8</t>
  </si>
  <si>
    <t>4</t>
  </si>
  <si>
    <t>2</t>
  </si>
  <si>
    <t>6</t>
  </si>
  <si>
    <t>FT</t>
  </si>
  <si>
    <t>11</t>
  </si>
  <si>
    <t>NC</t>
  </si>
  <si>
    <t>1775</t>
  </si>
  <si>
    <t>MARROSU ALESSANDRO</t>
  </si>
  <si>
    <t>3</t>
  </si>
  <si>
    <t>10</t>
  </si>
  <si>
    <t>5</t>
  </si>
  <si>
    <t>30</t>
  </si>
  <si>
    <t>NCA-SP</t>
  </si>
  <si>
    <t>19</t>
  </si>
  <si>
    <t>12</t>
  </si>
  <si>
    <t>13</t>
  </si>
  <si>
    <t>14</t>
  </si>
  <si>
    <t>25</t>
  </si>
  <si>
    <t>15</t>
  </si>
  <si>
    <t>18</t>
  </si>
  <si>
    <t>16</t>
  </si>
  <si>
    <t>21</t>
  </si>
  <si>
    <t>26</t>
  </si>
  <si>
    <t>31</t>
  </si>
  <si>
    <t>813</t>
  </si>
  <si>
    <t>Bricoman Italia S.r.L.</t>
  </si>
  <si>
    <t>29</t>
  </si>
  <si>
    <t>24</t>
  </si>
  <si>
    <t>20</t>
  </si>
  <si>
    <t>247</t>
  </si>
  <si>
    <t>Biosa Ferramenta di Biosa Marc</t>
  </si>
  <si>
    <t>1/2</t>
  </si>
  <si>
    <t>17</t>
  </si>
  <si>
    <t>59</t>
  </si>
  <si>
    <t>Lovisi S.r.l.</t>
  </si>
  <si>
    <t>60</t>
  </si>
  <si>
    <t>Te.Ba.di Barroccu &amp; C. S.a.s.</t>
  </si>
  <si>
    <t>10000729</t>
  </si>
  <si>
    <t>61</t>
  </si>
  <si>
    <t>Mara S.p.A.</t>
  </si>
  <si>
    <t>659</t>
  </si>
  <si>
    <t>SIR SAFETY SYSTEM SpA</t>
  </si>
  <si>
    <t>101</t>
  </si>
  <si>
    <t>Fire antincendio di Monni A.M.</t>
  </si>
  <si>
    <t>FT-RC</t>
  </si>
  <si>
    <t>62</t>
  </si>
  <si>
    <t>Fiamma 2000 S.p.A.</t>
  </si>
  <si>
    <t>27</t>
  </si>
  <si>
    <t>1318</t>
  </si>
  <si>
    <t>Favuzzi Gomme S.n.c. di A e V.</t>
  </si>
  <si>
    <t>892</t>
  </si>
  <si>
    <t>Giuseppe Macciocu S.n.c</t>
  </si>
  <si>
    <t>Cromart S.r.l.</t>
  </si>
  <si>
    <t>28</t>
  </si>
  <si>
    <t>BITUM UNO S.n.c.di Roveri e Fa</t>
  </si>
  <si>
    <t>28/SP</t>
  </si>
  <si>
    <t>37</t>
  </si>
  <si>
    <t>Oppo S.r.l.</t>
  </si>
  <si>
    <t>57</t>
  </si>
  <si>
    <t>Centro Edile Olbia S.r.l.</t>
  </si>
  <si>
    <t>36</t>
  </si>
  <si>
    <t>Palmieri F &amp; L S.n.c.</t>
  </si>
  <si>
    <t>45</t>
  </si>
  <si>
    <t>43</t>
  </si>
  <si>
    <t>Overplast S.r.l.</t>
  </si>
  <si>
    <t>Elcom S.r.l.</t>
  </si>
  <si>
    <t>42</t>
  </si>
  <si>
    <t>842</t>
  </si>
  <si>
    <t>Fa.pi. S.n.c.</t>
  </si>
  <si>
    <t>23</t>
  </si>
  <si>
    <t>22</t>
  </si>
  <si>
    <t>9</t>
  </si>
  <si>
    <t>1734</t>
  </si>
  <si>
    <t>MEDICO AZIENDALE SRL</t>
  </si>
  <si>
    <t>39</t>
  </si>
  <si>
    <t>Transport S.a.s. di Taula &amp; C.</t>
  </si>
  <si>
    <t>47</t>
  </si>
  <si>
    <t>44</t>
  </si>
  <si>
    <t>41</t>
  </si>
  <si>
    <t>38</t>
  </si>
  <si>
    <t>554</t>
  </si>
  <si>
    <t>VERDE VITA SRL</t>
  </si>
  <si>
    <t>1901</t>
  </si>
  <si>
    <t>CASULA CLAUDIO</t>
  </si>
  <si>
    <t>1883</t>
  </si>
  <si>
    <t>AN.DA.LE SRLS</t>
  </si>
  <si>
    <t>1351</t>
  </si>
  <si>
    <t>G.P.Service di Giuseppe Pintus</t>
  </si>
  <si>
    <t>981</t>
  </si>
  <si>
    <t>PGP SRL</t>
  </si>
  <si>
    <t>1924</t>
  </si>
  <si>
    <t>CENTRO REVISIONI ITS S.R.L.</t>
  </si>
  <si>
    <t>1953</t>
  </si>
  <si>
    <t>827</t>
  </si>
  <si>
    <t>Di Fava Emilia Giulia</t>
  </si>
  <si>
    <t>34</t>
  </si>
  <si>
    <t>58</t>
  </si>
  <si>
    <t>46</t>
  </si>
  <si>
    <t>69</t>
  </si>
  <si>
    <t>1582</t>
  </si>
  <si>
    <t>HUB SERVICES  SRL S</t>
  </si>
  <si>
    <t>68</t>
  </si>
  <si>
    <t>67</t>
  </si>
  <si>
    <t>63</t>
  </si>
  <si>
    <t>56</t>
  </si>
  <si>
    <t>55</t>
  </si>
  <si>
    <t>53</t>
  </si>
  <si>
    <t>1814</t>
  </si>
  <si>
    <t>FERRAMENTA OGGIANO S.R.L.</t>
  </si>
  <si>
    <t>49</t>
  </si>
  <si>
    <t>1431</t>
  </si>
  <si>
    <t>Copier Service S.r.l.Uniperson</t>
  </si>
  <si>
    <t>1608</t>
  </si>
  <si>
    <t>Mariani S.r.l.</t>
  </si>
  <si>
    <t>Agricola Sassarese S.r.l.</t>
  </si>
  <si>
    <t>51</t>
  </si>
  <si>
    <t>1/4</t>
  </si>
  <si>
    <t>40</t>
  </si>
  <si>
    <t>32</t>
  </si>
  <si>
    <t>1310</t>
  </si>
  <si>
    <t>Carta A.Eredi S.a.s.</t>
  </si>
  <si>
    <t>000060</t>
  </si>
  <si>
    <t>167</t>
  </si>
  <si>
    <t>Officine Sarvi Soc. Coop.</t>
  </si>
  <si>
    <t>000071</t>
  </si>
  <si>
    <t>1673</t>
  </si>
  <si>
    <t>AB SERVICE DI ANTONIO BARI</t>
  </si>
  <si>
    <t>1365</t>
  </si>
  <si>
    <t>Giemme Sardegna S.r.l.</t>
  </si>
  <si>
    <t>75</t>
  </si>
  <si>
    <t>85</t>
  </si>
  <si>
    <t>000118</t>
  </si>
  <si>
    <t>Ponderazione tempi pagamento/ importo</t>
  </si>
  <si>
    <t>TOTALE IMPORTI</t>
  </si>
  <si>
    <t>TOTALE IMPORTI PONDERATI</t>
  </si>
  <si>
    <t>INDICATORE TRIMESTRALE DI TEMPESTIVITA'</t>
  </si>
  <si>
    <t>1373</t>
  </si>
  <si>
    <t>10000724</t>
  </si>
  <si>
    <t>1736</t>
  </si>
  <si>
    <t>FRANCESCO SANNA</t>
  </si>
  <si>
    <t>1320</t>
  </si>
  <si>
    <t>PIPPIA Pneumatici S.r.l.</t>
  </si>
  <si>
    <t>84</t>
  </si>
  <si>
    <t>Reif di Bartolomeo Suelzu</t>
  </si>
  <si>
    <t>173</t>
  </si>
  <si>
    <t>Scandellari S.r.L</t>
  </si>
  <si>
    <t>118</t>
  </si>
  <si>
    <t>82</t>
  </si>
  <si>
    <t>52</t>
  </si>
  <si>
    <t>50</t>
  </si>
  <si>
    <t>71</t>
  </si>
  <si>
    <t>Dear vetri S.r.l.</t>
  </si>
  <si>
    <t>708</t>
  </si>
  <si>
    <t>MEDIAGRAPHIC S.R.L.</t>
  </si>
  <si>
    <t>1967</t>
  </si>
  <si>
    <t>SEBACH SPA</t>
  </si>
  <si>
    <t>1752</t>
  </si>
  <si>
    <t>AGDL.GMG COSTRUZIONI DI MELIS GIAN GAVINO E C. SNC</t>
  </si>
  <si>
    <t>83</t>
  </si>
  <si>
    <t>1396</t>
  </si>
  <si>
    <t>GIOVANNI PINNA S.R.L.</t>
  </si>
  <si>
    <t>76</t>
  </si>
  <si>
    <t>70</t>
  </si>
  <si>
    <t>1322</t>
  </si>
  <si>
    <t>Sapio Produzione Idrogeno Ossi geno S.r.l.</t>
  </si>
  <si>
    <t>77</t>
  </si>
  <si>
    <t>INDICATORE TRIMESTRALE E INDICATORE ANNUALE DI TEMPESTIVITA' DEI PAGAMENTI</t>
  </si>
  <si>
    <t>ANNO 2022</t>
  </si>
  <si>
    <t>In ottemperanza agli obblighi previsti dall'art. 33 del D. Lgs. n. 33/2013, di seguito si riportano gli indicatori dei tempi medi di pagamento relativi agli acquisti di beni, servizi, prestazioni professionali e forniture.</t>
  </si>
  <si>
    <t xml:space="preserve"> </t>
  </si>
  <si>
    <t>1 TRIMESTRE</t>
  </si>
  <si>
    <t>2 TRIMESTRE</t>
  </si>
  <si>
    <t>3 TRIMESTRE</t>
  </si>
  <si>
    <t>4 TRIMESTRE</t>
  </si>
  <si>
    <t>(+ scadenze)</t>
  </si>
  <si>
    <t>(+ fornitori)</t>
  </si>
  <si>
    <t>137</t>
  </si>
  <si>
    <t>1885</t>
  </si>
  <si>
    <t>DETTORI ROBERTO</t>
  </si>
  <si>
    <t>1735</t>
  </si>
  <si>
    <t>NIETTA PUBBLICITA'&amp;C.SRLS</t>
  </si>
  <si>
    <t>Pagamenti  1/01/2023 - 31/03/2023</t>
  </si>
  <si>
    <t>11/01/2023</t>
  </si>
  <si>
    <t>13/01/2023</t>
  </si>
  <si>
    <t>10/01/2023</t>
  </si>
  <si>
    <t xml:space="preserve"> 4/01/2023</t>
  </si>
  <si>
    <t>16/01/2023</t>
  </si>
  <si>
    <t>14/01/2023</t>
  </si>
  <si>
    <t>18/01/2023</t>
  </si>
  <si>
    <t>23/01/2023</t>
  </si>
  <si>
    <t>25/01/2023</t>
  </si>
  <si>
    <t>20/01/2023</t>
  </si>
  <si>
    <t>24/01/2023</t>
  </si>
  <si>
    <t>29/01/2023</t>
  </si>
  <si>
    <t>30/01/2023</t>
  </si>
  <si>
    <t>19/01/2023</t>
  </si>
  <si>
    <t xml:space="preserve"> 2/02/2023</t>
  </si>
  <si>
    <t>19/2023</t>
  </si>
  <si>
    <t>1298</t>
  </si>
  <si>
    <t>OTTIMAX ITALIA S.P.A.</t>
  </si>
  <si>
    <t>23FO001020</t>
  </si>
  <si>
    <t xml:space="preserve"> 7/01/2023</t>
  </si>
  <si>
    <t>23FO002383</t>
  </si>
  <si>
    <t>23FO004999</t>
  </si>
  <si>
    <t>26/01/2023</t>
  </si>
  <si>
    <t>21/01/2023</t>
  </si>
  <si>
    <t>27/01/2023</t>
  </si>
  <si>
    <t>31/01/2023</t>
  </si>
  <si>
    <t xml:space="preserve"> 7/02/2023</t>
  </si>
  <si>
    <t>FPR 2/23</t>
  </si>
  <si>
    <t xml:space="preserve"> 1/03/2023</t>
  </si>
  <si>
    <t>10/02/2023</t>
  </si>
  <si>
    <t>15/01/2023</t>
  </si>
  <si>
    <t>14/02/2023</t>
  </si>
  <si>
    <t>16/02/2023</t>
  </si>
  <si>
    <t>12/02/2023</t>
  </si>
  <si>
    <t>17/02/2023</t>
  </si>
  <si>
    <t>15/02/2023</t>
  </si>
  <si>
    <t>21/02/2023</t>
  </si>
  <si>
    <t>23/02/2023</t>
  </si>
  <si>
    <t>24/02/2023</t>
  </si>
  <si>
    <t>22/01/2023</t>
  </si>
  <si>
    <t>123</t>
  </si>
  <si>
    <t>VE.R.CAR SRL</t>
  </si>
  <si>
    <t xml:space="preserve"> 3/03/2023</t>
  </si>
  <si>
    <t>2000</t>
  </si>
  <si>
    <t>Speis Snc di Galistu Renzo e B attista</t>
  </si>
  <si>
    <t>237</t>
  </si>
  <si>
    <t>Acentro S.r.l.</t>
  </si>
  <si>
    <t>91 / 401</t>
  </si>
  <si>
    <t>23/03/2023</t>
  </si>
  <si>
    <t>1862</t>
  </si>
  <si>
    <t>BLUE TECNICA S.R.L.</t>
  </si>
  <si>
    <t>1/1040</t>
  </si>
  <si>
    <t xml:space="preserve"> 2/03/2023</t>
  </si>
  <si>
    <t xml:space="preserve"> 8/03/2023</t>
  </si>
  <si>
    <t>131</t>
  </si>
  <si>
    <t>10/03/2023</t>
  </si>
  <si>
    <t>23FO008847</t>
  </si>
  <si>
    <t>13/02/2023</t>
  </si>
  <si>
    <t>23FO007790</t>
  </si>
  <si>
    <t xml:space="preserve"> 8/02/2023</t>
  </si>
  <si>
    <t>23FO013122</t>
  </si>
  <si>
    <t xml:space="preserve"> 4/03/2023</t>
  </si>
  <si>
    <t>25/02/2023</t>
  </si>
  <si>
    <t>16/03/2023</t>
  </si>
  <si>
    <t xml:space="preserve"> 9/03/2023</t>
  </si>
  <si>
    <t>1380</t>
  </si>
  <si>
    <t>Testo S.p.A.</t>
  </si>
  <si>
    <t>1999</t>
  </si>
  <si>
    <t>IDEA servizi tecnici S.r.l.</t>
  </si>
  <si>
    <t>1369</t>
  </si>
  <si>
    <t>VERIFICHE ITALIA S.R.L.</t>
  </si>
  <si>
    <t>00636/P</t>
  </si>
  <si>
    <t>00635/P</t>
  </si>
  <si>
    <t>00631/P</t>
  </si>
  <si>
    <t>00630/P</t>
  </si>
  <si>
    <t>00629/P</t>
  </si>
  <si>
    <t>00628/P</t>
  </si>
  <si>
    <t>00627/P</t>
  </si>
  <si>
    <t>00626/P</t>
  </si>
  <si>
    <t>00625/P</t>
  </si>
  <si>
    <t>00624/P</t>
  </si>
  <si>
    <t>00623/P</t>
  </si>
  <si>
    <t>00622/P</t>
  </si>
  <si>
    <t>00621/P</t>
  </si>
  <si>
    <t>00620/P</t>
  </si>
  <si>
    <t>00619/P</t>
  </si>
  <si>
    <t>00618/P</t>
  </si>
  <si>
    <t>00617/P</t>
  </si>
  <si>
    <t>00616/P</t>
  </si>
  <si>
    <t>FPR 62/23</t>
  </si>
  <si>
    <t>FPR 61/23</t>
  </si>
  <si>
    <t>FPR 45/23</t>
  </si>
  <si>
    <t>4612/02</t>
  </si>
  <si>
    <t>4551/02</t>
  </si>
  <si>
    <t>4524/02</t>
  </si>
  <si>
    <t>4497/02</t>
  </si>
  <si>
    <t>4495/02</t>
  </si>
  <si>
    <t>4478/02</t>
  </si>
  <si>
    <t>4405/02</t>
  </si>
  <si>
    <t>4373/02</t>
  </si>
  <si>
    <t>4369/02</t>
  </si>
  <si>
    <t>1324 /A</t>
  </si>
  <si>
    <t>1316 /A</t>
  </si>
  <si>
    <t>1291 /A</t>
  </si>
  <si>
    <t>596/00</t>
  </si>
  <si>
    <t>592/00</t>
  </si>
  <si>
    <t>588/00</t>
  </si>
  <si>
    <t xml:space="preserve"> 9/02/2023</t>
  </si>
  <si>
    <t>FPR 18/23</t>
  </si>
  <si>
    <t>05-2023</t>
  </si>
  <si>
    <t>04-2023</t>
  </si>
  <si>
    <t>277/00</t>
  </si>
  <si>
    <t>276/00</t>
  </si>
  <si>
    <t>275/00</t>
  </si>
  <si>
    <t>274/00</t>
  </si>
  <si>
    <t>273/00</t>
  </si>
  <si>
    <t>FPR 797/22</t>
  </si>
  <si>
    <t>5545/00</t>
  </si>
  <si>
    <t>5544/00</t>
  </si>
  <si>
    <t>5543/00</t>
  </si>
  <si>
    <t>1/5</t>
  </si>
  <si>
    <t>5531/00</t>
  </si>
  <si>
    <t>5530/00</t>
  </si>
  <si>
    <t>5529/00</t>
  </si>
  <si>
    <t>5528/00</t>
  </si>
  <si>
    <t>24/2023</t>
  </si>
  <si>
    <t>1/1</t>
  </si>
  <si>
    <t>11/2023</t>
  </si>
  <si>
    <t>96</t>
  </si>
  <si>
    <t>V1/474</t>
  </si>
  <si>
    <t>V1/374</t>
  </si>
  <si>
    <t>V1/362</t>
  </si>
  <si>
    <t>V1/361</t>
  </si>
  <si>
    <t>V1/360</t>
  </si>
  <si>
    <t>V1/359</t>
  </si>
  <si>
    <t>V1/358</t>
  </si>
  <si>
    <t>V1/340</t>
  </si>
  <si>
    <t>V8/7</t>
  </si>
  <si>
    <t xml:space="preserve"> 3/02/2023</t>
  </si>
  <si>
    <t>V1/117</t>
  </si>
  <si>
    <t>V1/116</t>
  </si>
  <si>
    <t>V1/115</t>
  </si>
  <si>
    <t>V1/114</t>
  </si>
  <si>
    <t>V1/113</t>
  </si>
  <si>
    <t>V1/112</t>
  </si>
  <si>
    <t>220119880</t>
  </si>
  <si>
    <t>220119879</t>
  </si>
  <si>
    <t>66</t>
  </si>
  <si>
    <t>220600492</t>
  </si>
  <si>
    <t>220600491</t>
  </si>
  <si>
    <t>220119320</t>
  </si>
  <si>
    <t>220119319</t>
  </si>
  <si>
    <t>220119318</t>
  </si>
  <si>
    <t>220119119</t>
  </si>
  <si>
    <t>220119118</t>
  </si>
  <si>
    <t>220119117</t>
  </si>
  <si>
    <t>220118838</t>
  </si>
  <si>
    <t>220118837</t>
  </si>
  <si>
    <t xml:space="preserve"> 6/01/2023</t>
  </si>
  <si>
    <t>220600472</t>
  </si>
  <si>
    <t>220118667</t>
  </si>
  <si>
    <t>220118657</t>
  </si>
  <si>
    <t>220118656</t>
  </si>
  <si>
    <t>220118655</t>
  </si>
  <si>
    <t>220118654</t>
  </si>
  <si>
    <t>220118653</t>
  </si>
  <si>
    <t>220118652</t>
  </si>
  <si>
    <t>220118651</t>
  </si>
  <si>
    <t>220118650</t>
  </si>
  <si>
    <t>220118649</t>
  </si>
  <si>
    <t>220118366</t>
  </si>
  <si>
    <t>FPR 3/23</t>
  </si>
  <si>
    <t>FPR 1/23</t>
  </si>
  <si>
    <t>9062817952</t>
  </si>
  <si>
    <t>9062816783</t>
  </si>
  <si>
    <t>37/001</t>
  </si>
  <si>
    <t>12/03/2023</t>
  </si>
  <si>
    <t>000125</t>
  </si>
  <si>
    <t>000111</t>
  </si>
  <si>
    <t>000107</t>
  </si>
  <si>
    <t xml:space="preserve"> 6/03/2023</t>
  </si>
  <si>
    <t>000106</t>
  </si>
  <si>
    <t>20/001</t>
  </si>
  <si>
    <t>22101052223</t>
  </si>
  <si>
    <t>22101052222</t>
  </si>
  <si>
    <t>22101051531</t>
  </si>
  <si>
    <t>22101051530</t>
  </si>
  <si>
    <t>22101051529</t>
  </si>
  <si>
    <t>22101049718</t>
  </si>
  <si>
    <t>22101049515</t>
  </si>
  <si>
    <t>22101049514</t>
  </si>
  <si>
    <t>22100048024</t>
  </si>
  <si>
    <t>22100047963</t>
  </si>
  <si>
    <t>22100047256</t>
  </si>
  <si>
    <t>22100047210</t>
  </si>
  <si>
    <t>22100047046</t>
  </si>
  <si>
    <t>22100046990</t>
  </si>
  <si>
    <t>22100046595</t>
  </si>
  <si>
    <t>22100046376</t>
  </si>
  <si>
    <t>22100046373</t>
  </si>
  <si>
    <t>22100046354</t>
  </si>
  <si>
    <t>22100046343</t>
  </si>
  <si>
    <t>22100045447</t>
  </si>
  <si>
    <t>22100045296</t>
  </si>
  <si>
    <t>22100045228</t>
  </si>
  <si>
    <t>22100045104</t>
  </si>
  <si>
    <t>22100045102</t>
  </si>
  <si>
    <t>22100045031</t>
  </si>
  <si>
    <t>2174/01</t>
  </si>
  <si>
    <t>SALE DI SARDEGNA SRL</t>
  </si>
  <si>
    <t>117 /PO</t>
  </si>
  <si>
    <t>116 /PO</t>
  </si>
  <si>
    <t>26/02/2023</t>
  </si>
  <si>
    <t>000092</t>
  </si>
  <si>
    <t>0076</t>
  </si>
  <si>
    <t>000061</t>
  </si>
  <si>
    <t>18/02/2023</t>
  </si>
  <si>
    <t>15/001</t>
  </si>
  <si>
    <t>000042</t>
  </si>
  <si>
    <t>11/001</t>
  </si>
  <si>
    <t xml:space="preserve"> 4/02/2023</t>
  </si>
  <si>
    <t>108 /PO</t>
  </si>
  <si>
    <t>107 /PO</t>
  </si>
  <si>
    <t>106 /PO</t>
  </si>
  <si>
    <t>28/01/2023</t>
  </si>
  <si>
    <t>V22589264</t>
  </si>
  <si>
    <t>179</t>
  </si>
  <si>
    <t>4003431</t>
  </si>
  <si>
    <t>2022-V01C-0065339</t>
  </si>
  <si>
    <t>2022-V01C-0065338</t>
  </si>
  <si>
    <t>363</t>
  </si>
  <si>
    <t>2600069438</t>
  </si>
  <si>
    <t>2600064184</t>
  </si>
  <si>
    <t>2600064183</t>
  </si>
  <si>
    <t>1279 /A</t>
  </si>
  <si>
    <t>IL GOMMISTA SNC DI PIER PAOLO BARACCA &amp; MARIO FAZZI</t>
  </si>
  <si>
    <t>1824</t>
  </si>
  <si>
    <t>1240 /A</t>
  </si>
  <si>
    <t>1178 /A</t>
  </si>
  <si>
    <t>1156 /A</t>
  </si>
  <si>
    <t>343 /B</t>
  </si>
  <si>
    <t>17-FE</t>
  </si>
  <si>
    <t>003116FR</t>
  </si>
  <si>
    <t>003090FR</t>
  </si>
  <si>
    <t>003087FR</t>
  </si>
  <si>
    <t>003051FR</t>
  </si>
  <si>
    <t>003018FR</t>
  </si>
  <si>
    <t>MASU ANTONIO</t>
  </si>
  <si>
    <t>1992</t>
  </si>
  <si>
    <t>117</t>
  </si>
  <si>
    <t>FPR 6/23</t>
  </si>
  <si>
    <t>FPR 4/23</t>
  </si>
  <si>
    <t>FPR 2414/22</t>
  </si>
  <si>
    <t>FPR 2413/22</t>
  </si>
  <si>
    <t>FPR 2412/22</t>
  </si>
  <si>
    <t>FPR 2411/22</t>
  </si>
  <si>
    <t>FPR 2410/22</t>
  </si>
  <si>
    <t>FPR 2409/22</t>
  </si>
  <si>
    <t>FPR 2408/22</t>
  </si>
  <si>
    <t>FPR 2407/22</t>
  </si>
  <si>
    <t>FPR 2406/22</t>
  </si>
  <si>
    <t>FPR 2405/22</t>
  </si>
  <si>
    <t>FPR 2404/22</t>
  </si>
  <si>
    <t>FPR 2403/22</t>
  </si>
  <si>
    <t>FPR 2402/22</t>
  </si>
  <si>
    <t>FPR 2401/22</t>
  </si>
  <si>
    <t>FPR 2400/22</t>
  </si>
  <si>
    <t>FPR 2399/22</t>
  </si>
  <si>
    <t>FPR 2398/22</t>
  </si>
  <si>
    <t>FPR 2397/22</t>
  </si>
  <si>
    <t>FPR 2383/22</t>
  </si>
  <si>
    <t>FPR 2381/22</t>
  </si>
  <si>
    <t>FPR 2177/22</t>
  </si>
  <si>
    <t>FPR 2176/22</t>
  </si>
  <si>
    <t>FPR 2175/22</t>
  </si>
  <si>
    <t>FPR 2174/22</t>
  </si>
  <si>
    <t>FPR 2145/22</t>
  </si>
  <si>
    <t>FPR 2132/22</t>
  </si>
  <si>
    <t>FPR 2131/22</t>
  </si>
  <si>
    <t>FPR 2130/22</t>
  </si>
  <si>
    <t>FPR 2129/22</t>
  </si>
  <si>
    <t>FPR 2128/22</t>
  </si>
  <si>
    <t>FPR 2127/22</t>
  </si>
  <si>
    <t>106425</t>
  </si>
  <si>
    <t>1263/2022</t>
  </si>
  <si>
    <t>1262/2022</t>
  </si>
  <si>
    <t>0103010000267</t>
  </si>
  <si>
    <t>0103010000221</t>
  </si>
  <si>
    <t>0103140007975</t>
  </si>
  <si>
    <t>0103120002929</t>
  </si>
  <si>
    <t>0103120002928</t>
  </si>
  <si>
    <t>0103120002926</t>
  </si>
  <si>
    <t>0103180005124</t>
  </si>
  <si>
    <t>0103140007960</t>
  </si>
  <si>
    <t>0103180005092</t>
  </si>
  <si>
    <t xml:space="preserve"> 8/01/2023</t>
  </si>
  <si>
    <t>0103010009305</t>
  </si>
  <si>
    <t>0103140007737</t>
  </si>
  <si>
    <t>0103140007736</t>
  </si>
  <si>
    <t>0103140007735</t>
  </si>
  <si>
    <t>0103140007726</t>
  </si>
  <si>
    <t xml:space="preserve"> 2/01/2023</t>
  </si>
  <si>
    <t>0103180004900</t>
  </si>
  <si>
    <t xml:space="preserve"> 1/01/2023</t>
  </si>
  <si>
    <t>0103140007608</t>
  </si>
  <si>
    <t xml:space="preserve"> 9/01/2023</t>
  </si>
  <si>
    <t>000012</t>
  </si>
  <si>
    <t>000010</t>
  </si>
  <si>
    <t>000009</t>
  </si>
  <si>
    <t>000008</t>
  </si>
  <si>
    <t>000003</t>
  </si>
  <si>
    <t>000991</t>
  </si>
  <si>
    <t>185/001</t>
  </si>
  <si>
    <t>000983</t>
  </si>
  <si>
    <t>000959</t>
  </si>
  <si>
    <t>000958</t>
  </si>
  <si>
    <t>000957</t>
  </si>
  <si>
    <t>000950</t>
  </si>
  <si>
    <t>000946</t>
  </si>
  <si>
    <t>000935</t>
  </si>
  <si>
    <t>000931</t>
  </si>
  <si>
    <t>191/6300002001</t>
  </si>
  <si>
    <t>188/6300002001</t>
  </si>
  <si>
    <t>170/6300002001</t>
  </si>
  <si>
    <t>22101044966</t>
  </si>
  <si>
    <t>22101044965</t>
  </si>
  <si>
    <t>22101043376</t>
  </si>
  <si>
    <t>22101043201</t>
  </si>
  <si>
    <t>22101043200</t>
  </si>
  <si>
    <t>22101043199</t>
  </si>
  <si>
    <t>22101043198</t>
  </si>
  <si>
    <t>22100044844</t>
  </si>
  <si>
    <t>22100044812</t>
  </si>
  <si>
    <t>22100044693</t>
  </si>
  <si>
    <t>22100044479</t>
  </si>
  <si>
    <t>22100044260</t>
  </si>
  <si>
    <t>22100044061</t>
  </si>
  <si>
    <t>22100043996</t>
  </si>
  <si>
    <t>22100043994</t>
  </si>
  <si>
    <t>22100043993</t>
  </si>
  <si>
    <t>22100043886</t>
  </si>
  <si>
    <t>22100043843</t>
  </si>
  <si>
    <t>22100043701</t>
  </si>
  <si>
    <t>22100043446</t>
  </si>
  <si>
    <t>22100043441</t>
  </si>
  <si>
    <t>22100043433</t>
  </si>
  <si>
    <t>22100043431</t>
  </si>
  <si>
    <t>22100043425</t>
  </si>
  <si>
    <t>22100043059</t>
  </si>
  <si>
    <t>22100042405</t>
  </si>
  <si>
    <t>22100042272</t>
  </si>
  <si>
    <t>22100042209</t>
  </si>
  <si>
    <t>22100042208</t>
  </si>
  <si>
    <t>22100042192</t>
  </si>
  <si>
    <t>22100042086</t>
  </si>
  <si>
    <t>22100042016</t>
  </si>
  <si>
    <t>22100041831</t>
  </si>
  <si>
    <t>22100041822</t>
  </si>
  <si>
    <t>22100041806</t>
  </si>
  <si>
    <t>22100041616</t>
  </si>
  <si>
    <t>22100041601</t>
  </si>
  <si>
    <t>22100041598</t>
  </si>
  <si>
    <t>22100041207</t>
  </si>
  <si>
    <t>22100041203</t>
  </si>
  <si>
    <t>22100041039</t>
  </si>
  <si>
    <t>22100040880</t>
  </si>
  <si>
    <t>2951/SER2</t>
  </si>
  <si>
    <t>1545/V31E</t>
  </si>
  <si>
    <t>1537/V31E</t>
  </si>
  <si>
    <t>1533/V31E</t>
  </si>
  <si>
    <t>1525/V31E</t>
  </si>
  <si>
    <t>1511/V31E</t>
  </si>
  <si>
    <t>1492/V31E</t>
  </si>
  <si>
    <t>1475/V31E</t>
  </si>
  <si>
    <t>1465/V31E</t>
  </si>
  <si>
    <t>1463/V31E</t>
  </si>
  <si>
    <t>1452/V31E</t>
  </si>
  <si>
    <t>1445/V31E</t>
  </si>
  <si>
    <t>1439/V31E</t>
  </si>
  <si>
    <t>1438/V31E</t>
  </si>
  <si>
    <t>1428/V31E</t>
  </si>
  <si>
    <t>904/V02E</t>
  </si>
  <si>
    <t>540/2022</t>
  </si>
  <si>
    <t>539/2022</t>
  </si>
  <si>
    <t>5216/SE1</t>
  </si>
  <si>
    <t>5168/SE1</t>
  </si>
  <si>
    <t>5167/SE1</t>
  </si>
  <si>
    <t>5147/SE1</t>
  </si>
  <si>
    <t>508/2022</t>
  </si>
  <si>
    <t>501/2022</t>
  </si>
  <si>
    <t>495/2022</t>
  </si>
  <si>
    <t>484/2022</t>
  </si>
  <si>
    <t>480/2022</t>
  </si>
  <si>
    <t>10000776</t>
  </si>
  <si>
    <t>10000761</t>
  </si>
  <si>
    <t>10000758</t>
  </si>
  <si>
    <t>10000735</t>
  </si>
  <si>
    <t>10000734</t>
  </si>
  <si>
    <t>10000725</t>
  </si>
  <si>
    <t>002873FR</t>
  </si>
  <si>
    <t>002836FR</t>
  </si>
  <si>
    <t>002807FR</t>
  </si>
  <si>
    <t>002736FR</t>
  </si>
  <si>
    <t>4304/02</t>
  </si>
  <si>
    <t>4280/02</t>
  </si>
  <si>
    <t>4264/02</t>
  </si>
  <si>
    <t>4234/02</t>
  </si>
  <si>
    <t>4206/02</t>
  </si>
  <si>
    <t>4187/02</t>
  </si>
  <si>
    <t>4165/02</t>
  </si>
  <si>
    <t>4119/02</t>
  </si>
  <si>
    <t>4117/02</t>
  </si>
  <si>
    <t>4097/02</t>
  </si>
  <si>
    <t>4075/02</t>
  </si>
  <si>
    <t>4073/02</t>
  </si>
  <si>
    <t>4054/02</t>
  </si>
  <si>
    <t>4053/02</t>
  </si>
  <si>
    <t>4035/02</t>
  </si>
  <si>
    <t>1615/01</t>
  </si>
  <si>
    <t>1614/01</t>
  </si>
  <si>
    <t>171/04</t>
  </si>
  <si>
    <t>27/SP</t>
  </si>
  <si>
    <t>1/742</t>
  </si>
  <si>
    <t>1/741</t>
  </si>
  <si>
    <t>1/715</t>
  </si>
  <si>
    <t>286</t>
  </si>
  <si>
    <t>282</t>
  </si>
  <si>
    <t>253</t>
  </si>
  <si>
    <t>1355/03</t>
  </si>
  <si>
    <t>FI/1098</t>
  </si>
  <si>
    <t>004581</t>
  </si>
  <si>
    <t>Faticoni S.p.A.</t>
  </si>
  <si>
    <t>409</t>
  </si>
  <si>
    <t>116/A</t>
  </si>
  <si>
    <t>Terra Marina Coop.Soc.a r.l.</t>
  </si>
  <si>
    <t>1325</t>
  </si>
  <si>
    <t>INDICATORI PAGAMENTI 2023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</si>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</sst>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9" x14ac:knownFonts="1">
    <font>
      <sz val="10"/>
      <name val="Tahoma"/>
    </font>
    <font>
      <sz val="10"/>
      <name val="Tahom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name val="Tahoma"/>
    </font>
    <font>
      <sz val="11"/>
      <color indexed="8"/>
      <name val="Calibri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>
      <alignment vertical="top"/>
    </xf>
  </cellStyleXfs>
  <cellXfs count="41">
    <xf numFmtId="0" fontId="0" fillId="0" borderId="0" xfId="0"/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43" fontId="2" fillId="0" borderId="1" xfId="1" applyFont="1" applyBorder="1" applyAlignment="1" applyProtection="1">
      <alignment horizontal="right" vertical="center" wrapText="1"/>
      <protection locked="0"/>
    </xf>
    <xf numFmtId="43" fontId="0" fillId="0" borderId="0" xfId="1" applyFont="1" applyAlignment="1">
      <alignment horizontal="right"/>
    </xf>
    <xf numFmtId="14" fontId="3" fillId="0" borderId="2" xfId="0" applyNumberFormat="1" applyFont="1" applyBorder="1" applyAlignment="1" applyProtection="1">
      <alignment vertical="top"/>
      <protection locked="0"/>
    </xf>
    <xf numFmtId="39" fontId="3" fillId="0" borderId="3" xfId="0" applyNumberFormat="1" applyFont="1" applyBorder="1" applyAlignment="1" applyProtection="1">
      <alignment horizontal="center" vertical="top"/>
      <protection locked="0"/>
    </xf>
    <xf numFmtId="39" fontId="3" fillId="0" borderId="4" xfId="0" applyNumberFormat="1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14" fontId="3" fillId="0" borderId="0" xfId="0" applyNumberFormat="1" applyFont="1" applyAlignment="1" applyProtection="1">
      <alignment vertical="top"/>
      <protection locked="0"/>
    </xf>
    <xf numFmtId="14" fontId="3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2" fontId="2" fillId="0" borderId="4" xfId="0" applyNumberFormat="1" applyFont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39" fontId="3" fillId="0" borderId="3" xfId="0" applyNumberFormat="1" applyFont="1" applyBorder="1" applyAlignment="1" applyProtection="1">
      <alignment horizontal="right" vertical="top"/>
      <protection locked="0"/>
    </xf>
    <xf numFmtId="0" fontId="5" fillId="0" borderId="0" xfId="3" applyProtection="1">
      <alignment vertical="top"/>
      <protection locked="0"/>
    </xf>
    <xf numFmtId="0" fontId="5" fillId="0" borderId="0" xfId="3" applyAlignment="1" applyProtection="1">
      <alignment vertical="top"/>
      <protection locked="0"/>
    </xf>
    <xf numFmtId="0" fontId="5" fillId="0" borderId="0" xfId="3" applyAlignment="1"/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wrapText="1"/>
    </xf>
    <xf numFmtId="2" fontId="6" fillId="0" borderId="11" xfId="3" applyNumberFormat="1" applyFont="1" applyBorder="1" applyAlignment="1">
      <alignment horizontal="right"/>
    </xf>
    <xf numFmtId="164" fontId="8" fillId="0" borderId="8" xfId="3" applyNumberFormat="1" applyFont="1" applyBorder="1" applyAlignment="1"/>
    <xf numFmtId="2" fontId="6" fillId="0" borderId="14" xfId="3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 applyProtection="1">
      <alignment horizontal="right" vertical="top"/>
      <protection locked="0"/>
    </xf>
    <xf numFmtId="39" fontId="3" fillId="0" borderId="3" xfId="0" applyNumberFormat="1" applyFont="1" applyBorder="1" applyAlignment="1" applyProtection="1">
      <alignment horizontal="right" vertical="top"/>
      <protection locked="0"/>
    </xf>
    <xf numFmtId="0" fontId="2" fillId="0" borderId="2" xfId="0" applyFont="1" applyBorder="1" applyAlignment="1" applyProtection="1">
      <alignment horizontal="right" vertical="top"/>
      <protection locked="0"/>
    </xf>
    <xf numFmtId="0" fontId="2" fillId="0" borderId="3" xfId="0" applyFont="1" applyBorder="1" applyAlignment="1" applyProtection="1">
      <alignment horizontal="right" vertical="top"/>
      <protection locked="0"/>
    </xf>
    <xf numFmtId="0" fontId="6" fillId="0" borderId="10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6" fillId="0" borderId="13" xfId="3" applyFont="1" applyBorder="1" applyAlignment="1">
      <alignment horizontal="center"/>
    </xf>
    <xf numFmtId="0" fontId="5" fillId="0" borderId="0" xfId="3" applyAlignment="1" applyProtection="1">
      <alignment horizontal="center" vertical="top"/>
      <protection locked="0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left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</cellXfs>
  <cellStyles count="4">
    <cellStyle name="Migliaia" xfId="1" builtinId="3"/>
    <cellStyle name="Normale" xfId="0" builtinId="0"/>
    <cellStyle name="Normale 2" xfId="2"/>
    <cellStyle name="Normale 3" xf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85725</xdr:rowOff>
    </xdr:from>
    <xdr:to>
      <xdr:col>3</xdr:col>
      <xdr:colOff>114300</xdr:colOff>
      <xdr:row>0</xdr:row>
      <xdr:rowOff>342900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8478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9"/>
  <sheetViews>
    <sheetView tabSelected="1" workbookViewId="0">
      <selection activeCell="D363" sqref="D363"/>
    </sheetView>
  </sheetViews>
  <sheetFormatPr defaultRowHeight="12.75" x14ac:dyDescent="0.2"/>
  <cols>
    <col min="1" max="1" width="11.5703125" bestFit="1" customWidth="1"/>
    <col min="2" max="2" width="13" bestFit="1" customWidth="1"/>
    <col min="3" max="3" width="25.28515625" bestFit="1" customWidth="1"/>
    <col min="4" max="4" width="37.28515625" bestFit="1" customWidth="1"/>
    <col min="5" max="5" width="11.85546875" bestFit="1" customWidth="1"/>
    <col min="6" max="6" width="54" bestFit="1" customWidth="1"/>
    <col min="7" max="7" width="8.140625" bestFit="1" customWidth="1"/>
    <col min="8" max="8" width="20.7109375" bestFit="1" customWidth="1"/>
    <col min="10" max="10" width="14.28515625" style="5" bestFit="1" customWidth="1"/>
  </cols>
  <sheetData>
    <row r="1" spans="1:10" ht="77.25" thickBot="1" x14ac:dyDescent="0.25">
      <c r="A1" s="25" t="s">
        <v>5</v>
      </c>
      <c r="B1" s="25" t="s">
        <v>6</v>
      </c>
      <c r="C1" s="25" t="s">
        <v>0</v>
      </c>
      <c r="D1" s="25" t="s">
        <v>194</v>
      </c>
      <c r="E1" s="25" t="s">
        <v>1</v>
      </c>
      <c r="F1" s="25" t="s">
        <v>2</v>
      </c>
      <c r="G1" s="25" t="s">
        <v>3</v>
      </c>
      <c r="H1" s="25" t="s">
        <v>4</v>
      </c>
      <c r="I1" s="26" t="s">
        <v>7</v>
      </c>
      <c r="J1" s="4" t="s">
        <v>145</v>
      </c>
    </row>
    <row r="2" spans="1:10" x14ac:dyDescent="0.2">
      <c r="A2" s="2">
        <v>44907</v>
      </c>
      <c r="B2" s="1" t="s">
        <v>195</v>
      </c>
      <c r="C2" s="2">
        <v>44951</v>
      </c>
      <c r="D2" s="3">
        <v>382.5</v>
      </c>
      <c r="E2" s="1" t="s">
        <v>630</v>
      </c>
      <c r="F2" s="1" t="s">
        <v>629</v>
      </c>
      <c r="G2" s="1" t="s">
        <v>9</v>
      </c>
      <c r="H2" s="1" t="s">
        <v>628</v>
      </c>
      <c r="I2" s="1" t="s">
        <v>29</v>
      </c>
      <c r="J2" s="5">
        <f t="shared" ref="J2:J4" si="0">D2*I2</f>
        <v>5355</v>
      </c>
    </row>
    <row r="3" spans="1:10" x14ac:dyDescent="0.2">
      <c r="A3" s="2">
        <v>44882</v>
      </c>
      <c r="B3" s="1" t="s">
        <v>199</v>
      </c>
      <c r="C3" s="2">
        <v>44951</v>
      </c>
      <c r="D3" s="3">
        <v>5676</v>
      </c>
      <c r="E3" s="1" t="s">
        <v>627</v>
      </c>
      <c r="F3" s="1" t="s">
        <v>626</v>
      </c>
      <c r="G3" s="1" t="s">
        <v>9</v>
      </c>
      <c r="H3" s="1" t="s">
        <v>625</v>
      </c>
      <c r="I3" s="1" t="s">
        <v>84</v>
      </c>
      <c r="J3" s="5">
        <f t="shared" si="0"/>
        <v>51084</v>
      </c>
    </row>
    <row r="4" spans="1:10" x14ac:dyDescent="0.2">
      <c r="A4" s="2">
        <v>44914</v>
      </c>
      <c r="B4" s="1" t="s">
        <v>201</v>
      </c>
      <c r="C4" s="2">
        <v>44951</v>
      </c>
      <c r="D4" s="3">
        <v>270.49</v>
      </c>
      <c r="E4" s="1" t="s">
        <v>61</v>
      </c>
      <c r="F4" s="1" t="s">
        <v>62</v>
      </c>
      <c r="G4" s="1" t="s">
        <v>9</v>
      </c>
      <c r="H4" s="1" t="s">
        <v>624</v>
      </c>
      <c r="I4" s="1" t="s">
        <v>8</v>
      </c>
      <c r="J4" s="5">
        <f t="shared" si="0"/>
        <v>1893.43</v>
      </c>
    </row>
    <row r="5" spans="1:10" x14ac:dyDescent="0.2">
      <c r="A5" s="2"/>
      <c r="B5" s="1" t="s">
        <v>187</v>
      </c>
      <c r="C5" s="2">
        <v>44957</v>
      </c>
      <c r="D5" s="3">
        <v>39672.93</v>
      </c>
      <c r="E5" s="1" t="s">
        <v>188</v>
      </c>
      <c r="F5" s="1"/>
      <c r="G5" s="1"/>
      <c r="H5" s="1"/>
      <c r="I5" s="1"/>
      <c r="J5" s="9"/>
    </row>
    <row r="6" spans="1:10" x14ac:dyDescent="0.2">
      <c r="A6" s="2">
        <v>44868</v>
      </c>
      <c r="B6" s="1" t="s">
        <v>496</v>
      </c>
      <c r="C6" s="2"/>
      <c r="D6" s="3">
        <v>155</v>
      </c>
      <c r="E6" s="1" t="s">
        <v>71</v>
      </c>
      <c r="F6" s="1" t="s">
        <v>72</v>
      </c>
      <c r="G6" s="1" t="s">
        <v>9</v>
      </c>
      <c r="H6" s="1" t="s">
        <v>623</v>
      </c>
      <c r="I6" s="1" t="s">
        <v>39</v>
      </c>
      <c r="J6" s="5">
        <f t="shared" ref="J6:J65" si="1">D6*I6</f>
        <v>4495</v>
      </c>
    </row>
    <row r="7" spans="1:10" x14ac:dyDescent="0.2">
      <c r="A7" s="2">
        <v>44895</v>
      </c>
      <c r="B7" s="1" t="s">
        <v>206</v>
      </c>
      <c r="C7" s="2"/>
      <c r="D7" s="3">
        <v>230.3</v>
      </c>
      <c r="E7" s="1" t="s">
        <v>108</v>
      </c>
      <c r="F7" s="1" t="s">
        <v>164</v>
      </c>
      <c r="G7" s="1" t="s">
        <v>9</v>
      </c>
      <c r="H7" s="1" t="s">
        <v>622</v>
      </c>
      <c r="I7" s="1" t="s">
        <v>14</v>
      </c>
      <c r="J7" s="5">
        <f t="shared" si="1"/>
        <v>460.6</v>
      </c>
    </row>
    <row r="8" spans="1:10" x14ac:dyDescent="0.2">
      <c r="A8" s="2">
        <v>44875</v>
      </c>
      <c r="B8" s="1" t="s">
        <v>206</v>
      </c>
      <c r="C8" s="2"/>
      <c r="D8" s="3">
        <v>437.44</v>
      </c>
      <c r="E8" s="1" t="s">
        <v>27</v>
      </c>
      <c r="F8" s="1" t="s">
        <v>65</v>
      </c>
      <c r="G8" s="1" t="s">
        <v>9</v>
      </c>
      <c r="H8" s="1" t="s">
        <v>621</v>
      </c>
      <c r="I8" s="1" t="s">
        <v>14</v>
      </c>
      <c r="J8" s="5">
        <f t="shared" si="1"/>
        <v>874.88</v>
      </c>
    </row>
    <row r="9" spans="1:10" x14ac:dyDescent="0.2">
      <c r="A9" s="2">
        <v>44891</v>
      </c>
      <c r="B9" s="1" t="s">
        <v>206</v>
      </c>
      <c r="C9" s="2"/>
      <c r="D9" s="3">
        <v>237.68</v>
      </c>
      <c r="E9" s="1" t="s">
        <v>27</v>
      </c>
      <c r="F9" s="1" t="s">
        <v>65</v>
      </c>
      <c r="G9" s="1" t="s">
        <v>9</v>
      </c>
      <c r="H9" s="1" t="s">
        <v>620</v>
      </c>
      <c r="I9" s="1" t="s">
        <v>14</v>
      </c>
      <c r="J9" s="5">
        <f t="shared" si="1"/>
        <v>475.36</v>
      </c>
    </row>
    <row r="10" spans="1:10" x14ac:dyDescent="0.2">
      <c r="A10" s="2">
        <v>44890</v>
      </c>
      <c r="B10" s="1" t="s">
        <v>206</v>
      </c>
      <c r="C10" s="2"/>
      <c r="D10" s="3">
        <v>132.6</v>
      </c>
      <c r="E10" s="1" t="s">
        <v>87</v>
      </c>
      <c r="F10" s="1" t="s">
        <v>156</v>
      </c>
      <c r="G10" s="1" t="s">
        <v>9</v>
      </c>
      <c r="H10" s="1" t="s">
        <v>619</v>
      </c>
      <c r="I10" s="1" t="s">
        <v>14</v>
      </c>
      <c r="J10" s="5">
        <f t="shared" si="1"/>
        <v>265.2</v>
      </c>
    </row>
    <row r="11" spans="1:10" x14ac:dyDescent="0.2">
      <c r="A11" s="2">
        <v>44895</v>
      </c>
      <c r="B11" s="1" t="s">
        <v>206</v>
      </c>
      <c r="C11" s="2"/>
      <c r="D11" s="3">
        <v>118.85</v>
      </c>
      <c r="E11" s="1" t="s">
        <v>87</v>
      </c>
      <c r="F11" s="1" t="s">
        <v>156</v>
      </c>
      <c r="G11" s="1" t="s">
        <v>9</v>
      </c>
      <c r="H11" s="1" t="s">
        <v>618</v>
      </c>
      <c r="I11" s="1" t="s">
        <v>14</v>
      </c>
      <c r="J11" s="5">
        <f t="shared" si="1"/>
        <v>237.7</v>
      </c>
    </row>
    <row r="12" spans="1:10" x14ac:dyDescent="0.2">
      <c r="A12" s="2">
        <v>44895</v>
      </c>
      <c r="B12" s="1" t="s">
        <v>206</v>
      </c>
      <c r="C12" s="2"/>
      <c r="D12" s="3">
        <v>478</v>
      </c>
      <c r="E12" s="1" t="s">
        <v>87</v>
      </c>
      <c r="F12" s="1" t="s">
        <v>156</v>
      </c>
      <c r="G12" s="1" t="s">
        <v>9</v>
      </c>
      <c r="H12" s="1" t="s">
        <v>617</v>
      </c>
      <c r="I12" s="1" t="s">
        <v>14</v>
      </c>
      <c r="J12" s="5">
        <f t="shared" si="1"/>
        <v>956</v>
      </c>
    </row>
    <row r="13" spans="1:10" x14ac:dyDescent="0.2">
      <c r="A13" s="2">
        <v>44875</v>
      </c>
      <c r="B13" s="1" t="s">
        <v>206</v>
      </c>
      <c r="C13" s="2"/>
      <c r="D13" s="3">
        <v>1010.36</v>
      </c>
      <c r="E13" s="1" t="s">
        <v>66</v>
      </c>
      <c r="F13" s="1" t="s">
        <v>67</v>
      </c>
      <c r="G13" s="1" t="s">
        <v>9</v>
      </c>
      <c r="H13" s="1" t="s">
        <v>616</v>
      </c>
      <c r="I13" s="1" t="s">
        <v>14</v>
      </c>
      <c r="J13" s="5">
        <f t="shared" si="1"/>
        <v>2020.72</v>
      </c>
    </row>
    <row r="14" spans="1:10" x14ac:dyDescent="0.2">
      <c r="A14" s="2">
        <v>44894</v>
      </c>
      <c r="B14" s="1" t="s">
        <v>206</v>
      </c>
      <c r="C14" s="2"/>
      <c r="D14" s="3">
        <v>987.12</v>
      </c>
      <c r="E14" s="1" t="s">
        <v>66</v>
      </c>
      <c r="F14" s="1" t="s">
        <v>67</v>
      </c>
      <c r="G14" s="1" t="s">
        <v>9</v>
      </c>
      <c r="H14" s="1" t="s">
        <v>68</v>
      </c>
      <c r="I14" s="1" t="s">
        <v>14</v>
      </c>
      <c r="J14" s="5">
        <f t="shared" si="1"/>
        <v>1974.24</v>
      </c>
    </row>
    <row r="15" spans="1:10" x14ac:dyDescent="0.2">
      <c r="A15" s="2">
        <v>44880</v>
      </c>
      <c r="B15" s="1" t="s">
        <v>206</v>
      </c>
      <c r="C15" s="2"/>
      <c r="D15" s="3">
        <v>-85.63</v>
      </c>
      <c r="E15" s="1" t="s">
        <v>73</v>
      </c>
      <c r="F15" s="1" t="s">
        <v>74</v>
      </c>
      <c r="G15" s="1" t="s">
        <v>25</v>
      </c>
      <c r="H15" s="1" t="s">
        <v>615</v>
      </c>
      <c r="I15" s="1" t="s">
        <v>14</v>
      </c>
      <c r="J15" s="5">
        <f t="shared" si="1"/>
        <v>-171.26</v>
      </c>
    </row>
    <row r="16" spans="1:10" x14ac:dyDescent="0.2">
      <c r="A16" s="2">
        <v>44895</v>
      </c>
      <c r="B16" s="1" t="s">
        <v>206</v>
      </c>
      <c r="C16" s="2"/>
      <c r="D16" s="3">
        <v>163.9</v>
      </c>
      <c r="E16" s="1" t="s">
        <v>71</v>
      </c>
      <c r="F16" s="1" t="s">
        <v>72</v>
      </c>
      <c r="G16" s="1" t="s">
        <v>9</v>
      </c>
      <c r="H16" s="1" t="s">
        <v>614</v>
      </c>
      <c r="I16" s="1" t="s">
        <v>14</v>
      </c>
      <c r="J16" s="5">
        <f t="shared" si="1"/>
        <v>327.8</v>
      </c>
    </row>
    <row r="17" spans="1:10" x14ac:dyDescent="0.2">
      <c r="A17" s="2">
        <v>44895</v>
      </c>
      <c r="B17" s="1" t="s">
        <v>206</v>
      </c>
      <c r="C17" s="2"/>
      <c r="D17" s="3">
        <v>71.290000000000006</v>
      </c>
      <c r="E17" s="1" t="s">
        <v>71</v>
      </c>
      <c r="F17" s="1" t="s">
        <v>72</v>
      </c>
      <c r="G17" s="1" t="s">
        <v>9</v>
      </c>
      <c r="H17" s="1" t="s">
        <v>613</v>
      </c>
      <c r="I17" s="1" t="s">
        <v>14</v>
      </c>
      <c r="J17" s="5">
        <f t="shared" si="1"/>
        <v>142.58000000000001</v>
      </c>
    </row>
    <row r="18" spans="1:10" x14ac:dyDescent="0.2">
      <c r="A18" s="2">
        <v>44874</v>
      </c>
      <c r="B18" s="1" t="s">
        <v>206</v>
      </c>
      <c r="C18" s="2"/>
      <c r="D18" s="3">
        <v>52.41</v>
      </c>
      <c r="E18" s="1" t="s">
        <v>73</v>
      </c>
      <c r="F18" s="1" t="s">
        <v>74</v>
      </c>
      <c r="G18" s="1" t="s">
        <v>9</v>
      </c>
      <c r="H18" s="1" t="s">
        <v>612</v>
      </c>
      <c r="I18" s="1" t="s">
        <v>14</v>
      </c>
      <c r="J18" s="5">
        <f t="shared" si="1"/>
        <v>104.82</v>
      </c>
    </row>
    <row r="19" spans="1:10" x14ac:dyDescent="0.2">
      <c r="A19" s="2">
        <v>44875</v>
      </c>
      <c r="B19" s="1" t="s">
        <v>206</v>
      </c>
      <c r="C19" s="2"/>
      <c r="D19" s="3">
        <v>127.77</v>
      </c>
      <c r="E19" s="1" t="s">
        <v>73</v>
      </c>
      <c r="F19" s="1" t="s">
        <v>74</v>
      </c>
      <c r="G19" s="1" t="s">
        <v>9</v>
      </c>
      <c r="H19" s="1" t="s">
        <v>611</v>
      </c>
      <c r="I19" s="1" t="s">
        <v>14</v>
      </c>
      <c r="J19" s="5">
        <f t="shared" si="1"/>
        <v>255.54</v>
      </c>
    </row>
    <row r="20" spans="1:10" x14ac:dyDescent="0.2">
      <c r="A20" s="2">
        <v>44875</v>
      </c>
      <c r="B20" s="1" t="s">
        <v>206</v>
      </c>
      <c r="C20" s="2"/>
      <c r="D20" s="3">
        <v>200.61</v>
      </c>
      <c r="E20" s="1" t="s">
        <v>73</v>
      </c>
      <c r="F20" s="1" t="s">
        <v>74</v>
      </c>
      <c r="G20" s="1" t="s">
        <v>9</v>
      </c>
      <c r="H20" s="1" t="s">
        <v>610</v>
      </c>
      <c r="I20" s="1" t="s">
        <v>14</v>
      </c>
      <c r="J20" s="5">
        <f t="shared" si="1"/>
        <v>401.22</v>
      </c>
    </row>
    <row r="21" spans="1:10" x14ac:dyDescent="0.2">
      <c r="A21" s="2">
        <v>44876</v>
      </c>
      <c r="B21" s="1" t="s">
        <v>206</v>
      </c>
      <c r="C21" s="2"/>
      <c r="D21" s="3">
        <v>54.03</v>
      </c>
      <c r="E21" s="1" t="s">
        <v>73</v>
      </c>
      <c r="F21" s="1" t="s">
        <v>74</v>
      </c>
      <c r="G21" s="1" t="s">
        <v>9</v>
      </c>
      <c r="H21" s="1" t="s">
        <v>609</v>
      </c>
      <c r="I21" s="1" t="s">
        <v>14</v>
      </c>
      <c r="J21" s="5">
        <f t="shared" si="1"/>
        <v>108.06</v>
      </c>
    </row>
    <row r="22" spans="1:10" x14ac:dyDescent="0.2">
      <c r="A22" s="2">
        <v>44876</v>
      </c>
      <c r="B22" s="1" t="s">
        <v>206</v>
      </c>
      <c r="C22" s="2"/>
      <c r="D22" s="3">
        <v>207.16</v>
      </c>
      <c r="E22" s="1" t="s">
        <v>73</v>
      </c>
      <c r="F22" s="1" t="s">
        <v>74</v>
      </c>
      <c r="G22" s="1" t="s">
        <v>9</v>
      </c>
      <c r="H22" s="1" t="s">
        <v>608</v>
      </c>
      <c r="I22" s="1" t="s">
        <v>14</v>
      </c>
      <c r="J22" s="5">
        <f t="shared" si="1"/>
        <v>414.32</v>
      </c>
    </row>
    <row r="23" spans="1:10" x14ac:dyDescent="0.2">
      <c r="A23" s="2">
        <v>44879</v>
      </c>
      <c r="B23" s="1" t="s">
        <v>206</v>
      </c>
      <c r="C23" s="2"/>
      <c r="D23" s="3">
        <v>1133.8599999999999</v>
      </c>
      <c r="E23" s="1" t="s">
        <v>73</v>
      </c>
      <c r="F23" s="1" t="s">
        <v>74</v>
      </c>
      <c r="G23" s="1" t="s">
        <v>9</v>
      </c>
      <c r="H23" s="1" t="s">
        <v>607</v>
      </c>
      <c r="I23" s="1" t="s">
        <v>14</v>
      </c>
      <c r="J23" s="5">
        <f t="shared" si="1"/>
        <v>2267.7199999999998</v>
      </c>
    </row>
    <row r="24" spans="1:10" x14ac:dyDescent="0.2">
      <c r="A24" s="2">
        <v>44880</v>
      </c>
      <c r="B24" s="1" t="s">
        <v>206</v>
      </c>
      <c r="C24" s="2"/>
      <c r="D24" s="3">
        <v>4.38</v>
      </c>
      <c r="E24" s="1" t="s">
        <v>73</v>
      </c>
      <c r="F24" s="1" t="s">
        <v>74</v>
      </c>
      <c r="G24" s="1" t="s">
        <v>9</v>
      </c>
      <c r="H24" s="1" t="s">
        <v>606</v>
      </c>
      <c r="I24" s="1" t="s">
        <v>14</v>
      </c>
      <c r="J24" s="5">
        <f t="shared" si="1"/>
        <v>8.76</v>
      </c>
    </row>
    <row r="25" spans="1:10" x14ac:dyDescent="0.2">
      <c r="A25" s="2">
        <v>44880</v>
      </c>
      <c r="B25" s="1" t="s">
        <v>206</v>
      </c>
      <c r="C25" s="2"/>
      <c r="D25" s="3">
        <v>43.92</v>
      </c>
      <c r="E25" s="1" t="s">
        <v>73</v>
      </c>
      <c r="F25" s="1" t="s">
        <v>74</v>
      </c>
      <c r="G25" s="1" t="s">
        <v>9</v>
      </c>
      <c r="H25" s="1" t="s">
        <v>605</v>
      </c>
      <c r="I25" s="1" t="s">
        <v>14</v>
      </c>
      <c r="J25" s="5">
        <f t="shared" si="1"/>
        <v>87.84</v>
      </c>
    </row>
    <row r="26" spans="1:10" x14ac:dyDescent="0.2">
      <c r="A26" s="2">
        <v>44882</v>
      </c>
      <c r="B26" s="1" t="s">
        <v>206</v>
      </c>
      <c r="C26" s="2"/>
      <c r="D26" s="3">
        <v>93.74</v>
      </c>
      <c r="E26" s="1" t="s">
        <v>73</v>
      </c>
      <c r="F26" s="1" t="s">
        <v>74</v>
      </c>
      <c r="G26" s="1" t="s">
        <v>9</v>
      </c>
      <c r="H26" s="1" t="s">
        <v>604</v>
      </c>
      <c r="I26" s="1" t="s">
        <v>14</v>
      </c>
      <c r="J26" s="5">
        <f t="shared" si="1"/>
        <v>187.48</v>
      </c>
    </row>
    <row r="27" spans="1:10" x14ac:dyDescent="0.2">
      <c r="A27" s="2">
        <v>44883</v>
      </c>
      <c r="B27" s="1" t="s">
        <v>206</v>
      </c>
      <c r="C27" s="2"/>
      <c r="D27" s="3">
        <v>102.04</v>
      </c>
      <c r="E27" s="1" t="s">
        <v>73</v>
      </c>
      <c r="F27" s="1" t="s">
        <v>74</v>
      </c>
      <c r="G27" s="1" t="s">
        <v>9</v>
      </c>
      <c r="H27" s="1" t="s">
        <v>603</v>
      </c>
      <c r="I27" s="1" t="s">
        <v>14</v>
      </c>
      <c r="J27" s="5">
        <f t="shared" si="1"/>
        <v>204.08</v>
      </c>
    </row>
    <row r="28" spans="1:10" x14ac:dyDescent="0.2">
      <c r="A28" s="2">
        <v>44886</v>
      </c>
      <c r="B28" s="1" t="s">
        <v>206</v>
      </c>
      <c r="C28" s="2"/>
      <c r="D28" s="3">
        <v>148.77000000000001</v>
      </c>
      <c r="E28" s="1" t="s">
        <v>73</v>
      </c>
      <c r="F28" s="1" t="s">
        <v>74</v>
      </c>
      <c r="G28" s="1" t="s">
        <v>9</v>
      </c>
      <c r="H28" s="1" t="s">
        <v>602</v>
      </c>
      <c r="I28" s="1" t="s">
        <v>14</v>
      </c>
      <c r="J28" s="5">
        <f t="shared" si="1"/>
        <v>297.54000000000002</v>
      </c>
    </row>
    <row r="29" spans="1:10" x14ac:dyDescent="0.2">
      <c r="A29" s="2">
        <v>44887</v>
      </c>
      <c r="B29" s="1" t="s">
        <v>206</v>
      </c>
      <c r="C29" s="2"/>
      <c r="D29" s="3">
        <v>23.58</v>
      </c>
      <c r="E29" s="1" t="s">
        <v>73</v>
      </c>
      <c r="F29" s="1" t="s">
        <v>74</v>
      </c>
      <c r="G29" s="1" t="s">
        <v>9</v>
      </c>
      <c r="H29" s="1" t="s">
        <v>601</v>
      </c>
      <c r="I29" s="1" t="s">
        <v>14</v>
      </c>
      <c r="J29" s="5">
        <f t="shared" si="1"/>
        <v>47.16</v>
      </c>
    </row>
    <row r="30" spans="1:10" x14ac:dyDescent="0.2">
      <c r="A30" s="2">
        <v>44889</v>
      </c>
      <c r="B30" s="1" t="s">
        <v>206</v>
      </c>
      <c r="C30" s="2"/>
      <c r="D30" s="3">
        <v>9.11</v>
      </c>
      <c r="E30" s="1" t="s">
        <v>73</v>
      </c>
      <c r="F30" s="1" t="s">
        <v>74</v>
      </c>
      <c r="G30" s="1" t="s">
        <v>9</v>
      </c>
      <c r="H30" s="1" t="s">
        <v>600</v>
      </c>
      <c r="I30" s="1" t="s">
        <v>14</v>
      </c>
      <c r="J30" s="5">
        <f t="shared" si="1"/>
        <v>18.22</v>
      </c>
    </row>
    <row r="31" spans="1:10" x14ac:dyDescent="0.2">
      <c r="A31" s="2">
        <v>44890</v>
      </c>
      <c r="B31" s="1" t="s">
        <v>206</v>
      </c>
      <c r="C31" s="2"/>
      <c r="D31" s="3">
        <v>28.88</v>
      </c>
      <c r="E31" s="1" t="s">
        <v>73</v>
      </c>
      <c r="F31" s="1" t="s">
        <v>74</v>
      </c>
      <c r="G31" s="1" t="s">
        <v>9</v>
      </c>
      <c r="H31" s="1" t="s">
        <v>599</v>
      </c>
      <c r="I31" s="1" t="s">
        <v>14</v>
      </c>
      <c r="J31" s="5">
        <f t="shared" si="1"/>
        <v>57.76</v>
      </c>
    </row>
    <row r="32" spans="1:10" x14ac:dyDescent="0.2">
      <c r="A32" s="2">
        <v>44893</v>
      </c>
      <c r="B32" s="1" t="s">
        <v>206</v>
      </c>
      <c r="C32" s="2"/>
      <c r="D32" s="3">
        <v>26.26</v>
      </c>
      <c r="E32" s="1" t="s">
        <v>73</v>
      </c>
      <c r="F32" s="1" t="s">
        <v>74</v>
      </c>
      <c r="G32" s="1" t="s">
        <v>9</v>
      </c>
      <c r="H32" s="1" t="s">
        <v>598</v>
      </c>
      <c r="I32" s="1" t="s">
        <v>14</v>
      </c>
      <c r="J32" s="5">
        <f t="shared" si="1"/>
        <v>52.52</v>
      </c>
    </row>
    <row r="33" spans="1:10" x14ac:dyDescent="0.2">
      <c r="A33" s="2">
        <v>44872</v>
      </c>
      <c r="B33" s="1" t="s">
        <v>206</v>
      </c>
      <c r="C33" s="2"/>
      <c r="D33" s="3">
        <v>197.17</v>
      </c>
      <c r="E33" s="1" t="s">
        <v>46</v>
      </c>
      <c r="F33" s="1" t="s">
        <v>47</v>
      </c>
      <c r="G33" s="1" t="s">
        <v>9</v>
      </c>
      <c r="H33" s="1" t="s">
        <v>597</v>
      </c>
      <c r="I33" s="1" t="s">
        <v>14</v>
      </c>
      <c r="J33" s="5">
        <f t="shared" si="1"/>
        <v>394.34</v>
      </c>
    </row>
    <row r="34" spans="1:10" x14ac:dyDescent="0.2">
      <c r="A34" s="2">
        <v>44879</v>
      </c>
      <c r="B34" s="1" t="s">
        <v>206</v>
      </c>
      <c r="C34" s="2"/>
      <c r="D34" s="3">
        <v>49.26</v>
      </c>
      <c r="E34" s="1" t="s">
        <v>46</v>
      </c>
      <c r="F34" s="1" t="s">
        <v>47</v>
      </c>
      <c r="G34" s="1" t="s">
        <v>9</v>
      </c>
      <c r="H34" s="1" t="s">
        <v>596</v>
      </c>
      <c r="I34" s="1" t="s">
        <v>14</v>
      </c>
      <c r="J34" s="5">
        <f t="shared" si="1"/>
        <v>98.52</v>
      </c>
    </row>
    <row r="35" spans="1:10" x14ac:dyDescent="0.2">
      <c r="A35" s="2">
        <v>44881</v>
      </c>
      <c r="B35" s="1" t="s">
        <v>206</v>
      </c>
      <c r="C35" s="2"/>
      <c r="D35" s="3">
        <v>82</v>
      </c>
      <c r="E35" s="1" t="s">
        <v>46</v>
      </c>
      <c r="F35" s="1" t="s">
        <v>47</v>
      </c>
      <c r="G35" s="1" t="s">
        <v>9</v>
      </c>
      <c r="H35" s="1" t="s">
        <v>595</v>
      </c>
      <c r="I35" s="1" t="s">
        <v>14</v>
      </c>
      <c r="J35" s="5">
        <f t="shared" si="1"/>
        <v>164</v>
      </c>
    </row>
    <row r="36" spans="1:10" x14ac:dyDescent="0.2">
      <c r="A36" s="2">
        <v>44888</v>
      </c>
      <c r="B36" s="1" t="s">
        <v>206</v>
      </c>
      <c r="C36" s="2"/>
      <c r="D36" s="3">
        <v>202.66</v>
      </c>
      <c r="E36" s="1" t="s">
        <v>46</v>
      </c>
      <c r="F36" s="1" t="s">
        <v>47</v>
      </c>
      <c r="G36" s="1" t="s">
        <v>9</v>
      </c>
      <c r="H36" s="1" t="s">
        <v>594</v>
      </c>
      <c r="I36" s="1" t="s">
        <v>14</v>
      </c>
      <c r="J36" s="5">
        <f t="shared" si="1"/>
        <v>405.32</v>
      </c>
    </row>
    <row r="37" spans="1:10" x14ac:dyDescent="0.2">
      <c r="A37" s="2">
        <v>44872</v>
      </c>
      <c r="B37" s="1" t="s">
        <v>206</v>
      </c>
      <c r="C37" s="2"/>
      <c r="D37" s="3">
        <v>1450.31</v>
      </c>
      <c r="E37" s="1" t="s">
        <v>48</v>
      </c>
      <c r="F37" s="1" t="s">
        <v>49</v>
      </c>
      <c r="G37" s="1" t="s">
        <v>9</v>
      </c>
      <c r="H37" s="1" t="s">
        <v>150</v>
      </c>
      <c r="I37" s="1" t="s">
        <v>14</v>
      </c>
      <c r="J37" s="5">
        <f t="shared" si="1"/>
        <v>2900.62</v>
      </c>
    </row>
    <row r="38" spans="1:10" x14ac:dyDescent="0.2">
      <c r="A38" s="2">
        <v>44872</v>
      </c>
      <c r="B38" s="1" t="s">
        <v>206</v>
      </c>
      <c r="C38" s="2"/>
      <c r="D38" s="3">
        <v>140.74</v>
      </c>
      <c r="E38" s="1" t="s">
        <v>48</v>
      </c>
      <c r="F38" s="1" t="s">
        <v>49</v>
      </c>
      <c r="G38" s="1" t="s">
        <v>9</v>
      </c>
      <c r="H38" s="1" t="s">
        <v>593</v>
      </c>
      <c r="I38" s="1" t="s">
        <v>14</v>
      </c>
      <c r="J38" s="5">
        <f t="shared" si="1"/>
        <v>281.48</v>
      </c>
    </row>
    <row r="39" spans="1:10" x14ac:dyDescent="0.2">
      <c r="A39" s="2">
        <v>44873</v>
      </c>
      <c r="B39" s="1" t="s">
        <v>206</v>
      </c>
      <c r="C39" s="2"/>
      <c r="D39" s="3">
        <v>140.74</v>
      </c>
      <c r="E39" s="1" t="s">
        <v>48</v>
      </c>
      <c r="F39" s="1" t="s">
        <v>49</v>
      </c>
      <c r="G39" s="1" t="s">
        <v>9</v>
      </c>
      <c r="H39" s="1" t="s">
        <v>50</v>
      </c>
      <c r="I39" s="1" t="s">
        <v>14</v>
      </c>
      <c r="J39" s="5">
        <f t="shared" si="1"/>
        <v>281.48</v>
      </c>
    </row>
    <row r="40" spans="1:10" x14ac:dyDescent="0.2">
      <c r="A40" s="2">
        <v>44874</v>
      </c>
      <c r="B40" s="1" t="s">
        <v>206</v>
      </c>
      <c r="C40" s="2"/>
      <c r="D40" s="3">
        <v>181.75</v>
      </c>
      <c r="E40" s="1" t="s">
        <v>48</v>
      </c>
      <c r="F40" s="1" t="s">
        <v>49</v>
      </c>
      <c r="G40" s="1" t="s">
        <v>9</v>
      </c>
      <c r="H40" s="1" t="s">
        <v>592</v>
      </c>
      <c r="I40" s="1" t="s">
        <v>14</v>
      </c>
      <c r="J40" s="5">
        <f t="shared" si="1"/>
        <v>363.5</v>
      </c>
    </row>
    <row r="41" spans="1:10" x14ac:dyDescent="0.2">
      <c r="A41" s="2">
        <v>44874</v>
      </c>
      <c r="B41" s="1" t="s">
        <v>206</v>
      </c>
      <c r="C41" s="2"/>
      <c r="D41" s="3">
        <v>-140.74</v>
      </c>
      <c r="E41" s="1" t="s">
        <v>48</v>
      </c>
      <c r="F41" s="1" t="s">
        <v>49</v>
      </c>
      <c r="G41" s="1" t="s">
        <v>25</v>
      </c>
      <c r="H41" s="1" t="s">
        <v>591</v>
      </c>
      <c r="I41" s="1" t="s">
        <v>14</v>
      </c>
      <c r="J41" s="5">
        <f t="shared" si="1"/>
        <v>-281.48</v>
      </c>
    </row>
    <row r="42" spans="1:10" x14ac:dyDescent="0.2">
      <c r="A42" s="2">
        <v>44881</v>
      </c>
      <c r="B42" s="1" t="s">
        <v>206</v>
      </c>
      <c r="C42" s="2"/>
      <c r="D42" s="3">
        <v>521.82000000000005</v>
      </c>
      <c r="E42" s="1" t="s">
        <v>48</v>
      </c>
      <c r="F42" s="1" t="s">
        <v>49</v>
      </c>
      <c r="G42" s="1" t="s">
        <v>9</v>
      </c>
      <c r="H42" s="1" t="s">
        <v>590</v>
      </c>
      <c r="I42" s="1" t="s">
        <v>14</v>
      </c>
      <c r="J42" s="5">
        <f t="shared" si="1"/>
        <v>1043.6400000000001</v>
      </c>
    </row>
    <row r="43" spans="1:10" x14ac:dyDescent="0.2">
      <c r="A43" s="2">
        <v>44883</v>
      </c>
      <c r="B43" s="1" t="s">
        <v>206</v>
      </c>
      <c r="C43" s="2"/>
      <c r="D43" s="3">
        <v>613.95000000000005</v>
      </c>
      <c r="E43" s="1" t="s">
        <v>48</v>
      </c>
      <c r="F43" s="1" t="s">
        <v>49</v>
      </c>
      <c r="G43" s="1" t="s">
        <v>9</v>
      </c>
      <c r="H43" s="1" t="s">
        <v>589</v>
      </c>
      <c r="I43" s="1" t="s">
        <v>14</v>
      </c>
      <c r="J43" s="5">
        <f t="shared" si="1"/>
        <v>1227.9000000000001</v>
      </c>
    </row>
    <row r="44" spans="1:10" x14ac:dyDescent="0.2">
      <c r="A44" s="2">
        <v>44894</v>
      </c>
      <c r="B44" s="1" t="s">
        <v>206</v>
      </c>
      <c r="C44" s="2"/>
      <c r="D44" s="3">
        <v>924.05</v>
      </c>
      <c r="E44" s="1" t="s">
        <v>48</v>
      </c>
      <c r="F44" s="1" t="s">
        <v>49</v>
      </c>
      <c r="G44" s="1" t="s">
        <v>9</v>
      </c>
      <c r="H44" s="1" t="s">
        <v>588</v>
      </c>
      <c r="I44" s="1" t="s">
        <v>14</v>
      </c>
      <c r="J44" s="5">
        <f t="shared" si="1"/>
        <v>1848.1</v>
      </c>
    </row>
    <row r="45" spans="1:10" x14ac:dyDescent="0.2">
      <c r="A45" s="2">
        <v>44867</v>
      </c>
      <c r="B45" s="1" t="s">
        <v>206</v>
      </c>
      <c r="C45" s="2"/>
      <c r="D45" s="3">
        <v>12</v>
      </c>
      <c r="E45" s="1" t="s">
        <v>76</v>
      </c>
      <c r="F45" s="1" t="s">
        <v>77</v>
      </c>
      <c r="G45" s="1" t="s">
        <v>9</v>
      </c>
      <c r="H45" s="1" t="s">
        <v>587</v>
      </c>
      <c r="I45" s="1" t="s">
        <v>14</v>
      </c>
      <c r="J45" s="5">
        <f t="shared" si="1"/>
        <v>24</v>
      </c>
    </row>
    <row r="46" spans="1:10" x14ac:dyDescent="0.2">
      <c r="A46" s="2">
        <v>44869</v>
      </c>
      <c r="B46" s="1" t="s">
        <v>206</v>
      </c>
      <c r="C46" s="2"/>
      <c r="D46" s="3">
        <v>1249.03</v>
      </c>
      <c r="E46" s="1" t="s">
        <v>76</v>
      </c>
      <c r="F46" s="1" t="s">
        <v>77</v>
      </c>
      <c r="G46" s="1" t="s">
        <v>9</v>
      </c>
      <c r="H46" s="1" t="s">
        <v>586</v>
      </c>
      <c r="I46" s="1" t="s">
        <v>14</v>
      </c>
      <c r="J46" s="5">
        <f t="shared" si="1"/>
        <v>2498.06</v>
      </c>
    </row>
    <row r="47" spans="1:10" x14ac:dyDescent="0.2">
      <c r="A47" s="2">
        <v>44875</v>
      </c>
      <c r="B47" s="1" t="s">
        <v>206</v>
      </c>
      <c r="C47" s="2"/>
      <c r="D47" s="3">
        <v>60</v>
      </c>
      <c r="E47" s="1" t="s">
        <v>76</v>
      </c>
      <c r="F47" s="1" t="s">
        <v>77</v>
      </c>
      <c r="G47" s="1" t="s">
        <v>9</v>
      </c>
      <c r="H47" s="1" t="s">
        <v>585</v>
      </c>
      <c r="I47" s="1" t="s">
        <v>14</v>
      </c>
      <c r="J47" s="5">
        <f t="shared" si="1"/>
        <v>120</v>
      </c>
    </row>
    <row r="48" spans="1:10" x14ac:dyDescent="0.2">
      <c r="A48" s="2">
        <v>44879</v>
      </c>
      <c r="B48" s="1" t="s">
        <v>206</v>
      </c>
      <c r="C48" s="2"/>
      <c r="D48" s="3">
        <v>10.5</v>
      </c>
      <c r="E48" s="1" t="s">
        <v>76</v>
      </c>
      <c r="F48" s="1" t="s">
        <v>77</v>
      </c>
      <c r="G48" s="1" t="s">
        <v>9</v>
      </c>
      <c r="H48" s="1" t="s">
        <v>584</v>
      </c>
      <c r="I48" s="1" t="s">
        <v>14</v>
      </c>
      <c r="J48" s="5">
        <f t="shared" si="1"/>
        <v>21</v>
      </c>
    </row>
    <row r="49" spans="1:10" x14ac:dyDescent="0.2">
      <c r="A49" s="2">
        <v>44881</v>
      </c>
      <c r="B49" s="1" t="s">
        <v>206</v>
      </c>
      <c r="C49" s="2"/>
      <c r="D49" s="3">
        <v>114.56</v>
      </c>
      <c r="E49" s="1" t="s">
        <v>76</v>
      </c>
      <c r="F49" s="1" t="s">
        <v>77</v>
      </c>
      <c r="G49" s="1" t="s">
        <v>9</v>
      </c>
      <c r="H49" s="1" t="s">
        <v>583</v>
      </c>
      <c r="I49" s="1" t="s">
        <v>14</v>
      </c>
      <c r="J49" s="5">
        <f t="shared" si="1"/>
        <v>229.12</v>
      </c>
    </row>
    <row r="50" spans="1:10" x14ac:dyDescent="0.2">
      <c r="A50" s="2">
        <v>44875</v>
      </c>
      <c r="B50" s="1" t="s">
        <v>206</v>
      </c>
      <c r="C50" s="2"/>
      <c r="D50" s="3">
        <v>55.39</v>
      </c>
      <c r="E50" s="1" t="s">
        <v>51</v>
      </c>
      <c r="F50" s="1" t="s">
        <v>52</v>
      </c>
      <c r="G50" s="1" t="s">
        <v>9</v>
      </c>
      <c r="H50" s="1" t="s">
        <v>582</v>
      </c>
      <c r="I50" s="1" t="s">
        <v>14</v>
      </c>
      <c r="J50" s="5">
        <f t="shared" si="1"/>
        <v>110.78</v>
      </c>
    </row>
    <row r="51" spans="1:10" x14ac:dyDescent="0.2">
      <c r="A51" s="2">
        <v>44875</v>
      </c>
      <c r="B51" s="1" t="s">
        <v>206</v>
      </c>
      <c r="C51" s="2"/>
      <c r="D51" s="3">
        <v>6681.36</v>
      </c>
      <c r="E51" s="1" t="s">
        <v>51</v>
      </c>
      <c r="F51" s="1" t="s">
        <v>52</v>
      </c>
      <c r="G51" s="1" t="s">
        <v>9</v>
      </c>
      <c r="H51" s="1" t="s">
        <v>581</v>
      </c>
      <c r="I51" s="1" t="s">
        <v>14</v>
      </c>
      <c r="J51" s="5">
        <f t="shared" si="1"/>
        <v>13362.72</v>
      </c>
    </row>
    <row r="52" spans="1:10" x14ac:dyDescent="0.2">
      <c r="A52" s="2">
        <v>44875</v>
      </c>
      <c r="B52" s="1" t="s">
        <v>206</v>
      </c>
      <c r="C52" s="2"/>
      <c r="D52" s="3">
        <v>6681.36</v>
      </c>
      <c r="E52" s="1" t="s">
        <v>51</v>
      </c>
      <c r="F52" s="1" t="s">
        <v>52</v>
      </c>
      <c r="G52" s="1" t="s">
        <v>9</v>
      </c>
      <c r="H52" s="1" t="s">
        <v>580</v>
      </c>
      <c r="I52" s="1" t="s">
        <v>14</v>
      </c>
      <c r="J52" s="5">
        <f t="shared" si="1"/>
        <v>13362.72</v>
      </c>
    </row>
    <row r="53" spans="1:10" x14ac:dyDescent="0.2">
      <c r="A53" s="2">
        <v>44879</v>
      </c>
      <c r="B53" s="1" t="s">
        <v>206</v>
      </c>
      <c r="C53" s="2"/>
      <c r="D53" s="3">
        <v>893.81</v>
      </c>
      <c r="E53" s="1" t="s">
        <v>51</v>
      </c>
      <c r="F53" s="1" t="s">
        <v>52</v>
      </c>
      <c r="G53" s="1" t="s">
        <v>9</v>
      </c>
      <c r="H53" s="1" t="s">
        <v>579</v>
      </c>
      <c r="I53" s="1" t="s">
        <v>14</v>
      </c>
      <c r="J53" s="5">
        <f t="shared" si="1"/>
        <v>1787.62</v>
      </c>
    </row>
    <row r="54" spans="1:10" x14ac:dyDescent="0.2">
      <c r="A54" s="2">
        <v>44890</v>
      </c>
      <c r="B54" s="1" t="s">
        <v>206</v>
      </c>
      <c r="C54" s="2"/>
      <c r="D54" s="3">
        <v>76.75</v>
      </c>
      <c r="E54" s="1" t="s">
        <v>76</v>
      </c>
      <c r="F54" s="1" t="s">
        <v>77</v>
      </c>
      <c r="G54" s="1" t="s">
        <v>9</v>
      </c>
      <c r="H54" s="1" t="s">
        <v>578</v>
      </c>
      <c r="I54" s="1" t="s">
        <v>14</v>
      </c>
      <c r="J54" s="5">
        <f t="shared" si="1"/>
        <v>153.5</v>
      </c>
    </row>
    <row r="55" spans="1:10" x14ac:dyDescent="0.2">
      <c r="A55" s="2">
        <v>44890</v>
      </c>
      <c r="B55" s="1" t="s">
        <v>206</v>
      </c>
      <c r="C55" s="2"/>
      <c r="D55" s="3">
        <v>20.85</v>
      </c>
      <c r="E55" s="1" t="s">
        <v>76</v>
      </c>
      <c r="F55" s="1" t="s">
        <v>77</v>
      </c>
      <c r="G55" s="1" t="s">
        <v>9</v>
      </c>
      <c r="H55" s="1" t="s">
        <v>577</v>
      </c>
      <c r="I55" s="1" t="s">
        <v>14</v>
      </c>
      <c r="J55" s="5">
        <f t="shared" si="1"/>
        <v>41.7</v>
      </c>
    </row>
    <row r="56" spans="1:10" x14ac:dyDescent="0.2">
      <c r="A56" s="2">
        <v>44895</v>
      </c>
      <c r="B56" s="1" t="s">
        <v>206</v>
      </c>
      <c r="C56" s="2"/>
      <c r="D56" s="3">
        <v>49.41</v>
      </c>
      <c r="E56" s="1" t="s">
        <v>51</v>
      </c>
      <c r="F56" s="1" t="s">
        <v>52</v>
      </c>
      <c r="G56" s="1" t="s">
        <v>9</v>
      </c>
      <c r="H56" s="1" t="s">
        <v>576</v>
      </c>
      <c r="I56" s="1" t="s">
        <v>14</v>
      </c>
      <c r="J56" s="5">
        <f t="shared" si="1"/>
        <v>98.82</v>
      </c>
    </row>
    <row r="57" spans="1:10" x14ac:dyDescent="0.2">
      <c r="A57" s="2">
        <v>44869</v>
      </c>
      <c r="B57" s="1" t="s">
        <v>206</v>
      </c>
      <c r="C57" s="2"/>
      <c r="D57" s="3">
        <v>138.91</v>
      </c>
      <c r="E57" s="1" t="s">
        <v>51</v>
      </c>
      <c r="F57" s="1" t="s">
        <v>52</v>
      </c>
      <c r="G57" s="1" t="s">
        <v>9</v>
      </c>
      <c r="H57" s="1" t="s">
        <v>575</v>
      </c>
      <c r="I57" s="1" t="s">
        <v>14</v>
      </c>
      <c r="J57" s="5">
        <f t="shared" si="1"/>
        <v>277.82</v>
      </c>
    </row>
    <row r="58" spans="1:10" x14ac:dyDescent="0.2">
      <c r="A58" s="2">
        <v>44872</v>
      </c>
      <c r="B58" s="1" t="s">
        <v>206</v>
      </c>
      <c r="C58" s="2"/>
      <c r="D58" s="3">
        <v>96.38</v>
      </c>
      <c r="E58" s="1" t="s">
        <v>51</v>
      </c>
      <c r="F58" s="1" t="s">
        <v>52</v>
      </c>
      <c r="G58" s="1" t="s">
        <v>9</v>
      </c>
      <c r="H58" s="1" t="s">
        <v>574</v>
      </c>
      <c r="I58" s="1" t="s">
        <v>14</v>
      </c>
      <c r="J58" s="5">
        <f t="shared" si="1"/>
        <v>192.76</v>
      </c>
    </row>
    <row r="59" spans="1:10" x14ac:dyDescent="0.2">
      <c r="A59" s="2">
        <v>44872</v>
      </c>
      <c r="B59" s="1" t="s">
        <v>206</v>
      </c>
      <c r="C59" s="2"/>
      <c r="D59" s="3">
        <v>130.11000000000001</v>
      </c>
      <c r="E59" s="1" t="s">
        <v>51</v>
      </c>
      <c r="F59" s="1" t="s">
        <v>52</v>
      </c>
      <c r="G59" s="1" t="s">
        <v>9</v>
      </c>
      <c r="H59" s="1" t="s">
        <v>573</v>
      </c>
      <c r="I59" s="1" t="s">
        <v>14</v>
      </c>
      <c r="J59" s="5">
        <f t="shared" si="1"/>
        <v>260.22000000000003</v>
      </c>
    </row>
    <row r="60" spans="1:10" x14ac:dyDescent="0.2">
      <c r="A60" s="2">
        <v>44873</v>
      </c>
      <c r="B60" s="1" t="s">
        <v>206</v>
      </c>
      <c r="C60" s="2"/>
      <c r="D60" s="3">
        <v>635.04999999999995</v>
      </c>
      <c r="E60" s="1" t="s">
        <v>51</v>
      </c>
      <c r="F60" s="1" t="s">
        <v>52</v>
      </c>
      <c r="G60" s="1" t="s">
        <v>9</v>
      </c>
      <c r="H60" s="1" t="s">
        <v>572</v>
      </c>
      <c r="I60" s="1" t="s">
        <v>14</v>
      </c>
      <c r="J60" s="5">
        <f t="shared" si="1"/>
        <v>1270.0999999999999</v>
      </c>
    </row>
    <row r="61" spans="1:10" x14ac:dyDescent="0.2">
      <c r="A61" s="2">
        <v>44874</v>
      </c>
      <c r="B61" s="1" t="s">
        <v>206</v>
      </c>
      <c r="C61" s="2"/>
      <c r="D61" s="3">
        <v>250.8</v>
      </c>
      <c r="E61" s="1" t="s">
        <v>51</v>
      </c>
      <c r="F61" s="1" t="s">
        <v>52</v>
      </c>
      <c r="G61" s="1" t="s">
        <v>9</v>
      </c>
      <c r="H61" s="1" t="s">
        <v>571</v>
      </c>
      <c r="I61" s="1" t="s">
        <v>14</v>
      </c>
      <c r="J61" s="5">
        <f t="shared" si="1"/>
        <v>501.6</v>
      </c>
    </row>
    <row r="62" spans="1:10" x14ac:dyDescent="0.2">
      <c r="A62" s="2">
        <v>44875</v>
      </c>
      <c r="B62" s="1" t="s">
        <v>206</v>
      </c>
      <c r="C62" s="2"/>
      <c r="D62" s="3">
        <v>156.32</v>
      </c>
      <c r="E62" s="1" t="s">
        <v>51</v>
      </c>
      <c r="F62" s="1" t="s">
        <v>52</v>
      </c>
      <c r="G62" s="1" t="s">
        <v>9</v>
      </c>
      <c r="H62" s="1" t="s">
        <v>570</v>
      </c>
      <c r="I62" s="1" t="s">
        <v>14</v>
      </c>
      <c r="J62" s="5">
        <f t="shared" si="1"/>
        <v>312.64</v>
      </c>
    </row>
    <row r="63" spans="1:10" x14ac:dyDescent="0.2">
      <c r="A63" s="2">
        <v>44875</v>
      </c>
      <c r="B63" s="1" t="s">
        <v>206</v>
      </c>
      <c r="C63" s="2"/>
      <c r="D63" s="3">
        <v>120.22</v>
      </c>
      <c r="E63" s="1" t="s">
        <v>51</v>
      </c>
      <c r="F63" s="1" t="s">
        <v>52</v>
      </c>
      <c r="G63" s="1" t="s">
        <v>9</v>
      </c>
      <c r="H63" s="1" t="s">
        <v>569</v>
      </c>
      <c r="I63" s="1" t="s">
        <v>14</v>
      </c>
      <c r="J63" s="5">
        <f t="shared" si="1"/>
        <v>240.44</v>
      </c>
    </row>
    <row r="64" spans="1:10" x14ac:dyDescent="0.2">
      <c r="A64" s="2">
        <v>44879</v>
      </c>
      <c r="B64" s="1" t="s">
        <v>206</v>
      </c>
      <c r="C64" s="2"/>
      <c r="D64" s="3">
        <v>81.260000000000005</v>
      </c>
      <c r="E64" s="1" t="s">
        <v>51</v>
      </c>
      <c r="F64" s="1" t="s">
        <v>52</v>
      </c>
      <c r="G64" s="1" t="s">
        <v>9</v>
      </c>
      <c r="H64" s="1" t="s">
        <v>568</v>
      </c>
      <c r="I64" s="1" t="s">
        <v>14</v>
      </c>
      <c r="J64" s="5">
        <f t="shared" si="1"/>
        <v>162.52000000000001</v>
      </c>
    </row>
    <row r="65" spans="1:10" x14ac:dyDescent="0.2">
      <c r="A65" s="2">
        <v>44882</v>
      </c>
      <c r="B65" s="1" t="s">
        <v>206</v>
      </c>
      <c r="C65" s="2"/>
      <c r="D65" s="3">
        <v>46.36</v>
      </c>
      <c r="E65" s="1" t="s">
        <v>51</v>
      </c>
      <c r="F65" s="1" t="s">
        <v>52</v>
      </c>
      <c r="G65" s="1" t="s">
        <v>9</v>
      </c>
      <c r="H65" s="1" t="s">
        <v>567</v>
      </c>
      <c r="I65" s="1" t="s">
        <v>14</v>
      </c>
      <c r="J65" s="5">
        <f t="shared" si="1"/>
        <v>92.72</v>
      </c>
    </row>
    <row r="66" spans="1:10" x14ac:dyDescent="0.2">
      <c r="A66" s="2">
        <v>44888</v>
      </c>
      <c r="B66" s="1" t="s">
        <v>206</v>
      </c>
      <c r="C66" s="2"/>
      <c r="D66" s="3">
        <v>348.44</v>
      </c>
      <c r="E66" s="1" t="s">
        <v>51</v>
      </c>
      <c r="F66" s="1" t="s">
        <v>52</v>
      </c>
      <c r="G66" s="1" t="s">
        <v>9</v>
      </c>
      <c r="H66" s="1" t="s">
        <v>566</v>
      </c>
      <c r="I66" s="1" t="s">
        <v>14</v>
      </c>
      <c r="J66" s="5">
        <f t="shared" ref="J66:J119" si="2">D66*I66</f>
        <v>696.88</v>
      </c>
    </row>
    <row r="67" spans="1:10" x14ac:dyDescent="0.2">
      <c r="A67" s="2">
        <v>44889</v>
      </c>
      <c r="B67" s="1" t="s">
        <v>206</v>
      </c>
      <c r="C67" s="2"/>
      <c r="D67" s="3">
        <v>12.32</v>
      </c>
      <c r="E67" s="1" t="s">
        <v>51</v>
      </c>
      <c r="F67" s="1" t="s">
        <v>52</v>
      </c>
      <c r="G67" s="1" t="s">
        <v>9</v>
      </c>
      <c r="H67" s="1" t="s">
        <v>565</v>
      </c>
      <c r="I67" s="1" t="s">
        <v>14</v>
      </c>
      <c r="J67" s="5">
        <f t="shared" si="2"/>
        <v>24.64</v>
      </c>
    </row>
    <row r="68" spans="1:10" x14ac:dyDescent="0.2">
      <c r="A68" s="2">
        <v>44890</v>
      </c>
      <c r="B68" s="1" t="s">
        <v>206</v>
      </c>
      <c r="C68" s="2"/>
      <c r="D68" s="3">
        <v>79</v>
      </c>
      <c r="E68" s="1" t="s">
        <v>51</v>
      </c>
      <c r="F68" s="1" t="s">
        <v>52</v>
      </c>
      <c r="G68" s="1" t="s">
        <v>9</v>
      </c>
      <c r="H68" s="1" t="s">
        <v>564</v>
      </c>
      <c r="I68" s="1" t="s">
        <v>14</v>
      </c>
      <c r="J68" s="5">
        <f t="shared" si="2"/>
        <v>158</v>
      </c>
    </row>
    <row r="69" spans="1:10" x14ac:dyDescent="0.2">
      <c r="A69" s="2">
        <v>44893</v>
      </c>
      <c r="B69" s="1" t="s">
        <v>206</v>
      </c>
      <c r="C69" s="2"/>
      <c r="D69" s="3">
        <v>75.73</v>
      </c>
      <c r="E69" s="1" t="s">
        <v>51</v>
      </c>
      <c r="F69" s="1" t="s">
        <v>52</v>
      </c>
      <c r="G69" s="1" t="s">
        <v>9</v>
      </c>
      <c r="H69" s="1" t="s">
        <v>563</v>
      </c>
      <c r="I69" s="1" t="s">
        <v>14</v>
      </c>
      <c r="J69" s="5">
        <f t="shared" si="2"/>
        <v>151.46</v>
      </c>
    </row>
    <row r="70" spans="1:10" x14ac:dyDescent="0.2">
      <c r="A70" s="2">
        <v>44894</v>
      </c>
      <c r="B70" s="1" t="s">
        <v>206</v>
      </c>
      <c r="C70" s="2"/>
      <c r="D70" s="3">
        <v>195.12</v>
      </c>
      <c r="E70" s="1" t="s">
        <v>51</v>
      </c>
      <c r="F70" s="1" t="s">
        <v>52</v>
      </c>
      <c r="G70" s="1" t="s">
        <v>9</v>
      </c>
      <c r="H70" s="1" t="s">
        <v>562</v>
      </c>
      <c r="I70" s="1" t="s">
        <v>14</v>
      </c>
      <c r="J70" s="5">
        <f t="shared" si="2"/>
        <v>390.24</v>
      </c>
    </row>
    <row r="71" spans="1:10" x14ac:dyDescent="0.2">
      <c r="A71" s="2">
        <v>44895</v>
      </c>
      <c r="B71" s="1" t="s">
        <v>206</v>
      </c>
      <c r="C71" s="2"/>
      <c r="D71" s="3">
        <v>298.06</v>
      </c>
      <c r="E71" s="1" t="s">
        <v>51</v>
      </c>
      <c r="F71" s="1" t="s">
        <v>52</v>
      </c>
      <c r="G71" s="1" t="s">
        <v>9</v>
      </c>
      <c r="H71" s="1" t="s">
        <v>561</v>
      </c>
      <c r="I71" s="1" t="s">
        <v>14</v>
      </c>
      <c r="J71" s="5">
        <f t="shared" si="2"/>
        <v>596.12</v>
      </c>
    </row>
    <row r="72" spans="1:10" x14ac:dyDescent="0.2">
      <c r="A72" s="2">
        <v>44867</v>
      </c>
      <c r="B72" s="1" t="s">
        <v>206</v>
      </c>
      <c r="C72" s="2"/>
      <c r="D72" s="3">
        <v>42.12</v>
      </c>
      <c r="E72" s="1" t="s">
        <v>33</v>
      </c>
      <c r="F72" s="1" t="s">
        <v>78</v>
      </c>
      <c r="G72" s="1" t="s">
        <v>9</v>
      </c>
      <c r="H72" s="1" t="s">
        <v>560</v>
      </c>
      <c r="I72" s="1" t="s">
        <v>14</v>
      </c>
      <c r="J72" s="5">
        <f t="shared" si="2"/>
        <v>84.24</v>
      </c>
    </row>
    <row r="73" spans="1:10" x14ac:dyDescent="0.2">
      <c r="A73" s="2">
        <v>44868</v>
      </c>
      <c r="B73" s="1" t="s">
        <v>206</v>
      </c>
      <c r="C73" s="2"/>
      <c r="D73" s="3">
        <v>3.29</v>
      </c>
      <c r="E73" s="1" t="s">
        <v>33</v>
      </c>
      <c r="F73" s="1" t="s">
        <v>78</v>
      </c>
      <c r="G73" s="1" t="s">
        <v>9</v>
      </c>
      <c r="H73" s="1" t="s">
        <v>559</v>
      </c>
      <c r="I73" s="1" t="s">
        <v>14</v>
      </c>
      <c r="J73" s="5">
        <f t="shared" si="2"/>
        <v>6.58</v>
      </c>
    </row>
    <row r="74" spans="1:10" x14ac:dyDescent="0.2">
      <c r="A74" s="2">
        <v>44869</v>
      </c>
      <c r="B74" s="1" t="s">
        <v>206</v>
      </c>
      <c r="C74" s="2"/>
      <c r="D74" s="3">
        <v>418.49</v>
      </c>
      <c r="E74" s="1" t="s">
        <v>33</v>
      </c>
      <c r="F74" s="1" t="s">
        <v>78</v>
      </c>
      <c r="G74" s="1" t="s">
        <v>9</v>
      </c>
      <c r="H74" s="1" t="s">
        <v>558</v>
      </c>
      <c r="I74" s="1" t="s">
        <v>14</v>
      </c>
      <c r="J74" s="5">
        <f t="shared" si="2"/>
        <v>836.98</v>
      </c>
    </row>
    <row r="75" spans="1:10" x14ac:dyDescent="0.2">
      <c r="A75" s="2">
        <v>44869</v>
      </c>
      <c r="B75" s="1" t="s">
        <v>206</v>
      </c>
      <c r="C75" s="2"/>
      <c r="D75" s="3">
        <v>467.13</v>
      </c>
      <c r="E75" s="1" t="s">
        <v>33</v>
      </c>
      <c r="F75" s="1" t="s">
        <v>78</v>
      </c>
      <c r="G75" s="1" t="s">
        <v>9</v>
      </c>
      <c r="H75" s="1" t="s">
        <v>557</v>
      </c>
      <c r="I75" s="1" t="s">
        <v>14</v>
      </c>
      <c r="J75" s="5">
        <f t="shared" si="2"/>
        <v>934.26</v>
      </c>
    </row>
    <row r="76" spans="1:10" x14ac:dyDescent="0.2">
      <c r="A76" s="2">
        <v>44873</v>
      </c>
      <c r="B76" s="1" t="s">
        <v>206</v>
      </c>
      <c r="C76" s="2"/>
      <c r="D76" s="3">
        <v>280.54000000000002</v>
      </c>
      <c r="E76" s="1" t="s">
        <v>33</v>
      </c>
      <c r="F76" s="1" t="s">
        <v>78</v>
      </c>
      <c r="G76" s="1" t="s">
        <v>9</v>
      </c>
      <c r="H76" s="1" t="s">
        <v>556</v>
      </c>
      <c r="I76" s="1" t="s">
        <v>14</v>
      </c>
      <c r="J76" s="5">
        <f t="shared" si="2"/>
        <v>561.08000000000004</v>
      </c>
    </row>
    <row r="77" spans="1:10" x14ac:dyDescent="0.2">
      <c r="A77" s="2">
        <v>44873</v>
      </c>
      <c r="B77" s="1" t="s">
        <v>206</v>
      </c>
      <c r="C77" s="2"/>
      <c r="D77" s="3">
        <v>132.38</v>
      </c>
      <c r="E77" s="1" t="s">
        <v>33</v>
      </c>
      <c r="F77" s="1" t="s">
        <v>78</v>
      </c>
      <c r="G77" s="1" t="s">
        <v>9</v>
      </c>
      <c r="H77" s="1" t="s">
        <v>555</v>
      </c>
      <c r="I77" s="1" t="s">
        <v>14</v>
      </c>
      <c r="J77" s="5">
        <f t="shared" si="2"/>
        <v>264.76</v>
      </c>
    </row>
    <row r="78" spans="1:10" x14ac:dyDescent="0.2">
      <c r="A78" s="2">
        <v>44873</v>
      </c>
      <c r="B78" s="1" t="s">
        <v>206</v>
      </c>
      <c r="C78" s="2"/>
      <c r="D78" s="3">
        <v>120.51</v>
      </c>
      <c r="E78" s="1" t="s">
        <v>33</v>
      </c>
      <c r="F78" s="1" t="s">
        <v>78</v>
      </c>
      <c r="G78" s="1" t="s">
        <v>9</v>
      </c>
      <c r="H78" s="1" t="s">
        <v>554</v>
      </c>
      <c r="I78" s="1" t="s">
        <v>14</v>
      </c>
      <c r="J78" s="5">
        <f t="shared" si="2"/>
        <v>241.02</v>
      </c>
    </row>
    <row r="79" spans="1:10" x14ac:dyDescent="0.2">
      <c r="A79" s="2">
        <v>44874</v>
      </c>
      <c r="B79" s="1" t="s">
        <v>206</v>
      </c>
      <c r="C79" s="2"/>
      <c r="D79" s="3">
        <v>19.05</v>
      </c>
      <c r="E79" s="1" t="s">
        <v>33</v>
      </c>
      <c r="F79" s="1" t="s">
        <v>78</v>
      </c>
      <c r="G79" s="1" t="s">
        <v>9</v>
      </c>
      <c r="H79" s="1" t="s">
        <v>553</v>
      </c>
      <c r="I79" s="1" t="s">
        <v>14</v>
      </c>
      <c r="J79" s="5">
        <f t="shared" si="2"/>
        <v>38.1</v>
      </c>
    </row>
    <row r="80" spans="1:10" x14ac:dyDescent="0.2">
      <c r="A80" s="2">
        <v>44874</v>
      </c>
      <c r="B80" s="1" t="s">
        <v>206</v>
      </c>
      <c r="C80" s="2"/>
      <c r="D80" s="3">
        <v>19.899999999999999</v>
      </c>
      <c r="E80" s="1" t="s">
        <v>33</v>
      </c>
      <c r="F80" s="1" t="s">
        <v>78</v>
      </c>
      <c r="G80" s="1" t="s">
        <v>9</v>
      </c>
      <c r="H80" s="1" t="s">
        <v>552</v>
      </c>
      <c r="I80" s="1" t="s">
        <v>14</v>
      </c>
      <c r="J80" s="5">
        <f t="shared" si="2"/>
        <v>39.799999999999997</v>
      </c>
    </row>
    <row r="81" spans="1:10" x14ac:dyDescent="0.2">
      <c r="A81" s="2">
        <v>44874</v>
      </c>
      <c r="B81" s="1" t="s">
        <v>206</v>
      </c>
      <c r="C81" s="2"/>
      <c r="D81" s="3">
        <v>134.54</v>
      </c>
      <c r="E81" s="1" t="s">
        <v>33</v>
      </c>
      <c r="F81" s="1" t="s">
        <v>78</v>
      </c>
      <c r="G81" s="1" t="s">
        <v>9</v>
      </c>
      <c r="H81" s="1" t="s">
        <v>551</v>
      </c>
      <c r="I81" s="1" t="s">
        <v>14</v>
      </c>
      <c r="J81" s="5">
        <f t="shared" si="2"/>
        <v>269.08</v>
      </c>
    </row>
    <row r="82" spans="1:10" x14ac:dyDescent="0.2">
      <c r="A82" s="2">
        <v>44875</v>
      </c>
      <c r="B82" s="1" t="s">
        <v>206</v>
      </c>
      <c r="C82" s="2"/>
      <c r="D82" s="3">
        <v>56.97</v>
      </c>
      <c r="E82" s="1" t="s">
        <v>33</v>
      </c>
      <c r="F82" s="1" t="s">
        <v>78</v>
      </c>
      <c r="G82" s="1" t="s">
        <v>9</v>
      </c>
      <c r="H82" s="1" t="s">
        <v>550</v>
      </c>
      <c r="I82" s="1" t="s">
        <v>14</v>
      </c>
      <c r="J82" s="5">
        <f t="shared" si="2"/>
        <v>113.94</v>
      </c>
    </row>
    <row r="83" spans="1:10" x14ac:dyDescent="0.2">
      <c r="A83" s="2">
        <v>44875</v>
      </c>
      <c r="B83" s="1" t="s">
        <v>206</v>
      </c>
      <c r="C83" s="2"/>
      <c r="D83" s="3">
        <v>18.399999999999999</v>
      </c>
      <c r="E83" s="1" t="s">
        <v>33</v>
      </c>
      <c r="F83" s="1" t="s">
        <v>78</v>
      </c>
      <c r="G83" s="1" t="s">
        <v>9</v>
      </c>
      <c r="H83" s="1" t="s">
        <v>549</v>
      </c>
      <c r="I83" s="1" t="s">
        <v>14</v>
      </c>
      <c r="J83" s="5">
        <f t="shared" si="2"/>
        <v>36.799999999999997</v>
      </c>
    </row>
    <row r="84" spans="1:10" x14ac:dyDescent="0.2">
      <c r="A84" s="2">
        <v>44876</v>
      </c>
      <c r="B84" s="1" t="s">
        <v>206</v>
      </c>
      <c r="C84" s="2"/>
      <c r="D84" s="3">
        <v>213.82</v>
      </c>
      <c r="E84" s="1" t="s">
        <v>33</v>
      </c>
      <c r="F84" s="1" t="s">
        <v>78</v>
      </c>
      <c r="G84" s="1" t="s">
        <v>9</v>
      </c>
      <c r="H84" s="1" t="s">
        <v>548</v>
      </c>
      <c r="I84" s="1" t="s">
        <v>14</v>
      </c>
      <c r="J84" s="5">
        <f t="shared" si="2"/>
        <v>427.64</v>
      </c>
    </row>
    <row r="85" spans="1:10" x14ac:dyDescent="0.2">
      <c r="A85" s="2">
        <v>44876</v>
      </c>
      <c r="B85" s="1" t="s">
        <v>206</v>
      </c>
      <c r="C85" s="2"/>
      <c r="D85" s="3">
        <v>106</v>
      </c>
      <c r="E85" s="1" t="s">
        <v>33</v>
      </c>
      <c r="F85" s="1" t="s">
        <v>78</v>
      </c>
      <c r="G85" s="1" t="s">
        <v>9</v>
      </c>
      <c r="H85" s="1" t="s">
        <v>547</v>
      </c>
      <c r="I85" s="1" t="s">
        <v>14</v>
      </c>
      <c r="J85" s="5">
        <f t="shared" si="2"/>
        <v>212</v>
      </c>
    </row>
    <row r="86" spans="1:10" x14ac:dyDescent="0.2">
      <c r="A86" s="2">
        <v>44876</v>
      </c>
      <c r="B86" s="1" t="s">
        <v>206</v>
      </c>
      <c r="C86" s="2"/>
      <c r="D86" s="3">
        <v>226.16</v>
      </c>
      <c r="E86" s="1" t="s">
        <v>33</v>
      </c>
      <c r="F86" s="1" t="s">
        <v>78</v>
      </c>
      <c r="G86" s="1" t="s">
        <v>9</v>
      </c>
      <c r="H86" s="1" t="s">
        <v>546</v>
      </c>
      <c r="I86" s="1" t="s">
        <v>14</v>
      </c>
      <c r="J86" s="5">
        <f t="shared" si="2"/>
        <v>452.32</v>
      </c>
    </row>
    <row r="87" spans="1:10" x14ac:dyDescent="0.2">
      <c r="A87" s="2">
        <v>44876</v>
      </c>
      <c r="B87" s="1" t="s">
        <v>206</v>
      </c>
      <c r="C87" s="2"/>
      <c r="D87" s="3">
        <v>56.98</v>
      </c>
      <c r="E87" s="1" t="s">
        <v>33</v>
      </c>
      <c r="F87" s="1" t="s">
        <v>78</v>
      </c>
      <c r="G87" s="1" t="s">
        <v>9</v>
      </c>
      <c r="H87" s="1" t="s">
        <v>545</v>
      </c>
      <c r="I87" s="1" t="s">
        <v>14</v>
      </c>
      <c r="J87" s="5">
        <f t="shared" si="2"/>
        <v>113.96</v>
      </c>
    </row>
    <row r="88" spans="1:10" x14ac:dyDescent="0.2">
      <c r="A88" s="2">
        <v>44879</v>
      </c>
      <c r="B88" s="1" t="s">
        <v>206</v>
      </c>
      <c r="C88" s="2"/>
      <c r="D88" s="3">
        <v>5.85</v>
      </c>
      <c r="E88" s="1" t="s">
        <v>33</v>
      </c>
      <c r="F88" s="1" t="s">
        <v>78</v>
      </c>
      <c r="G88" s="1" t="s">
        <v>9</v>
      </c>
      <c r="H88" s="1" t="s">
        <v>544</v>
      </c>
      <c r="I88" s="1" t="s">
        <v>14</v>
      </c>
      <c r="J88" s="5">
        <f t="shared" si="2"/>
        <v>11.7</v>
      </c>
    </row>
    <row r="89" spans="1:10" x14ac:dyDescent="0.2">
      <c r="A89" s="2">
        <v>44882</v>
      </c>
      <c r="B89" s="1" t="s">
        <v>206</v>
      </c>
      <c r="C89" s="2"/>
      <c r="D89" s="3">
        <v>7.8</v>
      </c>
      <c r="E89" s="1" t="s">
        <v>33</v>
      </c>
      <c r="F89" s="1" t="s">
        <v>78</v>
      </c>
      <c r="G89" s="1" t="s">
        <v>9</v>
      </c>
      <c r="H89" s="1" t="s">
        <v>543</v>
      </c>
      <c r="I89" s="1" t="s">
        <v>14</v>
      </c>
      <c r="J89" s="5">
        <f t="shared" si="2"/>
        <v>15.6</v>
      </c>
    </row>
    <row r="90" spans="1:10" x14ac:dyDescent="0.2">
      <c r="A90" s="2">
        <v>44886</v>
      </c>
      <c r="B90" s="1" t="s">
        <v>206</v>
      </c>
      <c r="C90" s="2"/>
      <c r="D90" s="3">
        <v>628.16</v>
      </c>
      <c r="E90" s="1" t="s">
        <v>33</v>
      </c>
      <c r="F90" s="1" t="s">
        <v>78</v>
      </c>
      <c r="G90" s="1" t="s">
        <v>9</v>
      </c>
      <c r="H90" s="1" t="s">
        <v>542</v>
      </c>
      <c r="I90" s="1" t="s">
        <v>14</v>
      </c>
      <c r="J90" s="5">
        <f t="shared" si="2"/>
        <v>1256.32</v>
      </c>
    </row>
    <row r="91" spans="1:10" x14ac:dyDescent="0.2">
      <c r="A91" s="2">
        <v>44886</v>
      </c>
      <c r="B91" s="1" t="s">
        <v>206</v>
      </c>
      <c r="C91" s="2"/>
      <c r="D91" s="3">
        <v>348.09</v>
      </c>
      <c r="E91" s="1" t="s">
        <v>33</v>
      </c>
      <c r="F91" s="1" t="s">
        <v>78</v>
      </c>
      <c r="G91" s="1" t="s">
        <v>9</v>
      </c>
      <c r="H91" s="1" t="s">
        <v>541</v>
      </c>
      <c r="I91" s="1" t="s">
        <v>14</v>
      </c>
      <c r="J91" s="5">
        <f t="shared" si="2"/>
        <v>696.18</v>
      </c>
    </row>
    <row r="92" spans="1:10" x14ac:dyDescent="0.2">
      <c r="A92" s="2">
        <v>44886</v>
      </c>
      <c r="B92" s="1" t="s">
        <v>206</v>
      </c>
      <c r="C92" s="2"/>
      <c r="D92" s="3">
        <v>253.48</v>
      </c>
      <c r="E92" s="1" t="s">
        <v>33</v>
      </c>
      <c r="F92" s="1" t="s">
        <v>78</v>
      </c>
      <c r="G92" s="1" t="s">
        <v>9</v>
      </c>
      <c r="H92" s="1" t="s">
        <v>540</v>
      </c>
      <c r="I92" s="1" t="s">
        <v>14</v>
      </c>
      <c r="J92" s="5">
        <f t="shared" si="2"/>
        <v>506.96</v>
      </c>
    </row>
    <row r="93" spans="1:10" x14ac:dyDescent="0.2">
      <c r="A93" s="2">
        <v>44886</v>
      </c>
      <c r="B93" s="1" t="s">
        <v>206</v>
      </c>
      <c r="C93" s="2"/>
      <c r="D93" s="3">
        <v>817.21</v>
      </c>
      <c r="E93" s="1" t="s">
        <v>33</v>
      </c>
      <c r="F93" s="1" t="s">
        <v>78</v>
      </c>
      <c r="G93" s="1" t="s">
        <v>9</v>
      </c>
      <c r="H93" s="1" t="s">
        <v>539</v>
      </c>
      <c r="I93" s="1" t="s">
        <v>14</v>
      </c>
      <c r="J93" s="5">
        <f t="shared" si="2"/>
        <v>1634.42</v>
      </c>
    </row>
    <row r="94" spans="1:10" x14ac:dyDescent="0.2">
      <c r="A94" s="2">
        <v>44886</v>
      </c>
      <c r="B94" s="1" t="s">
        <v>206</v>
      </c>
      <c r="C94" s="2"/>
      <c r="D94" s="3">
        <v>199.07</v>
      </c>
      <c r="E94" s="1" t="s">
        <v>33</v>
      </c>
      <c r="F94" s="1" t="s">
        <v>78</v>
      </c>
      <c r="G94" s="1" t="s">
        <v>9</v>
      </c>
      <c r="H94" s="1" t="s">
        <v>538</v>
      </c>
      <c r="I94" s="1" t="s">
        <v>14</v>
      </c>
      <c r="J94" s="5">
        <f t="shared" si="2"/>
        <v>398.14</v>
      </c>
    </row>
    <row r="95" spans="1:10" x14ac:dyDescent="0.2">
      <c r="A95" s="2">
        <v>44887</v>
      </c>
      <c r="B95" s="1" t="s">
        <v>206</v>
      </c>
      <c r="C95" s="2"/>
      <c r="D95" s="3">
        <v>167.4</v>
      </c>
      <c r="E95" s="1" t="s">
        <v>33</v>
      </c>
      <c r="F95" s="1" t="s">
        <v>78</v>
      </c>
      <c r="G95" s="1" t="s">
        <v>9</v>
      </c>
      <c r="H95" s="1" t="s">
        <v>537</v>
      </c>
      <c r="I95" s="1" t="s">
        <v>14</v>
      </c>
      <c r="J95" s="5">
        <f t="shared" si="2"/>
        <v>334.8</v>
      </c>
    </row>
    <row r="96" spans="1:10" x14ac:dyDescent="0.2">
      <c r="A96" s="2">
        <v>44888</v>
      </c>
      <c r="B96" s="1" t="s">
        <v>206</v>
      </c>
      <c r="C96" s="2"/>
      <c r="D96" s="3">
        <v>648.04</v>
      </c>
      <c r="E96" s="1" t="s">
        <v>33</v>
      </c>
      <c r="F96" s="1" t="s">
        <v>78</v>
      </c>
      <c r="G96" s="1" t="s">
        <v>9</v>
      </c>
      <c r="H96" s="1" t="s">
        <v>536</v>
      </c>
      <c r="I96" s="1" t="s">
        <v>14</v>
      </c>
      <c r="J96" s="5">
        <f t="shared" si="2"/>
        <v>1296.08</v>
      </c>
    </row>
    <row r="97" spans="1:10" x14ac:dyDescent="0.2">
      <c r="A97" s="2">
        <v>44888</v>
      </c>
      <c r="B97" s="1" t="s">
        <v>206</v>
      </c>
      <c r="C97" s="2"/>
      <c r="D97" s="3">
        <v>141.13</v>
      </c>
      <c r="E97" s="1" t="s">
        <v>33</v>
      </c>
      <c r="F97" s="1" t="s">
        <v>78</v>
      </c>
      <c r="G97" s="1" t="s">
        <v>9</v>
      </c>
      <c r="H97" s="1" t="s">
        <v>535</v>
      </c>
      <c r="I97" s="1" t="s">
        <v>14</v>
      </c>
      <c r="J97" s="5">
        <f t="shared" si="2"/>
        <v>282.26</v>
      </c>
    </row>
    <row r="98" spans="1:10" x14ac:dyDescent="0.2">
      <c r="A98" s="2">
        <v>44889</v>
      </c>
      <c r="B98" s="1" t="s">
        <v>206</v>
      </c>
      <c r="C98" s="2"/>
      <c r="D98" s="3">
        <v>219.63</v>
      </c>
      <c r="E98" s="1" t="s">
        <v>33</v>
      </c>
      <c r="F98" s="1" t="s">
        <v>78</v>
      </c>
      <c r="G98" s="1" t="s">
        <v>9</v>
      </c>
      <c r="H98" s="1" t="s">
        <v>534</v>
      </c>
      <c r="I98" s="1" t="s">
        <v>14</v>
      </c>
      <c r="J98" s="5">
        <f t="shared" si="2"/>
        <v>439.26</v>
      </c>
    </row>
    <row r="99" spans="1:10" x14ac:dyDescent="0.2">
      <c r="A99" s="2">
        <v>44889</v>
      </c>
      <c r="B99" s="1" t="s">
        <v>206</v>
      </c>
      <c r="C99" s="2"/>
      <c r="D99" s="3">
        <v>34.58</v>
      </c>
      <c r="E99" s="1" t="s">
        <v>33</v>
      </c>
      <c r="F99" s="1" t="s">
        <v>78</v>
      </c>
      <c r="G99" s="1" t="s">
        <v>9</v>
      </c>
      <c r="H99" s="1" t="s">
        <v>533</v>
      </c>
      <c r="I99" s="1" t="s">
        <v>14</v>
      </c>
      <c r="J99" s="5">
        <f t="shared" si="2"/>
        <v>69.16</v>
      </c>
    </row>
    <row r="100" spans="1:10" x14ac:dyDescent="0.2">
      <c r="A100" s="2">
        <v>44889</v>
      </c>
      <c r="B100" s="1" t="s">
        <v>206</v>
      </c>
      <c r="C100" s="2"/>
      <c r="D100" s="3">
        <v>45.18</v>
      </c>
      <c r="E100" s="1" t="s">
        <v>33</v>
      </c>
      <c r="F100" s="1" t="s">
        <v>78</v>
      </c>
      <c r="G100" s="1" t="s">
        <v>9</v>
      </c>
      <c r="H100" s="1" t="s">
        <v>532</v>
      </c>
      <c r="I100" s="1" t="s">
        <v>14</v>
      </c>
      <c r="J100" s="5">
        <f t="shared" si="2"/>
        <v>90.36</v>
      </c>
    </row>
    <row r="101" spans="1:10" x14ac:dyDescent="0.2">
      <c r="A101" s="2">
        <v>44889</v>
      </c>
      <c r="B101" s="1" t="s">
        <v>206</v>
      </c>
      <c r="C101" s="2"/>
      <c r="D101" s="3">
        <v>9.0399999999999991</v>
      </c>
      <c r="E101" s="1" t="s">
        <v>33</v>
      </c>
      <c r="F101" s="1" t="s">
        <v>78</v>
      </c>
      <c r="G101" s="1" t="s">
        <v>9</v>
      </c>
      <c r="H101" s="1" t="s">
        <v>531</v>
      </c>
      <c r="I101" s="1" t="s">
        <v>14</v>
      </c>
      <c r="J101" s="5">
        <f t="shared" si="2"/>
        <v>18.079999999999998</v>
      </c>
    </row>
    <row r="102" spans="1:10" x14ac:dyDescent="0.2">
      <c r="A102" s="2">
        <v>44890</v>
      </c>
      <c r="B102" s="1" t="s">
        <v>206</v>
      </c>
      <c r="C102" s="2"/>
      <c r="D102" s="3">
        <v>631.91999999999996</v>
      </c>
      <c r="E102" s="1" t="s">
        <v>33</v>
      </c>
      <c r="F102" s="1" t="s">
        <v>78</v>
      </c>
      <c r="G102" s="1" t="s">
        <v>9</v>
      </c>
      <c r="H102" s="1" t="s">
        <v>530</v>
      </c>
      <c r="I102" s="1" t="s">
        <v>14</v>
      </c>
      <c r="J102" s="5">
        <f t="shared" si="2"/>
        <v>1263.8399999999999</v>
      </c>
    </row>
    <row r="103" spans="1:10" x14ac:dyDescent="0.2">
      <c r="A103" s="2">
        <v>44893</v>
      </c>
      <c r="B103" s="1" t="s">
        <v>206</v>
      </c>
      <c r="C103" s="2"/>
      <c r="D103" s="3">
        <v>258.73</v>
      </c>
      <c r="E103" s="1" t="s">
        <v>33</v>
      </c>
      <c r="F103" s="1" t="s">
        <v>78</v>
      </c>
      <c r="G103" s="1" t="s">
        <v>9</v>
      </c>
      <c r="H103" s="1" t="s">
        <v>529</v>
      </c>
      <c r="I103" s="1" t="s">
        <v>14</v>
      </c>
      <c r="J103" s="5">
        <f t="shared" si="2"/>
        <v>517.46</v>
      </c>
    </row>
    <row r="104" spans="1:10" x14ac:dyDescent="0.2">
      <c r="A104" s="2">
        <v>44894</v>
      </c>
      <c r="B104" s="1" t="s">
        <v>206</v>
      </c>
      <c r="C104" s="2"/>
      <c r="D104" s="3">
        <v>423.34</v>
      </c>
      <c r="E104" s="1" t="s">
        <v>33</v>
      </c>
      <c r="F104" s="1" t="s">
        <v>78</v>
      </c>
      <c r="G104" s="1" t="s">
        <v>9</v>
      </c>
      <c r="H104" s="1" t="s">
        <v>528</v>
      </c>
      <c r="I104" s="1" t="s">
        <v>14</v>
      </c>
      <c r="J104" s="5">
        <f t="shared" si="2"/>
        <v>846.68</v>
      </c>
    </row>
    <row r="105" spans="1:10" x14ac:dyDescent="0.2">
      <c r="A105" s="2">
        <v>44895</v>
      </c>
      <c r="B105" s="1" t="s">
        <v>206</v>
      </c>
      <c r="C105" s="2"/>
      <c r="D105" s="3">
        <v>381.74</v>
      </c>
      <c r="E105" s="1" t="s">
        <v>33</v>
      </c>
      <c r="F105" s="1" t="s">
        <v>78</v>
      </c>
      <c r="G105" s="1" t="s">
        <v>9</v>
      </c>
      <c r="H105" s="1" t="s">
        <v>527</v>
      </c>
      <c r="I105" s="1" t="s">
        <v>14</v>
      </c>
      <c r="J105" s="5">
        <f t="shared" si="2"/>
        <v>763.48</v>
      </c>
    </row>
    <row r="106" spans="1:10" x14ac:dyDescent="0.2">
      <c r="A106" s="2">
        <v>44895</v>
      </c>
      <c r="B106" s="1" t="s">
        <v>206</v>
      </c>
      <c r="C106" s="2"/>
      <c r="D106" s="3">
        <v>54.81</v>
      </c>
      <c r="E106" s="1" t="s">
        <v>33</v>
      </c>
      <c r="F106" s="1" t="s">
        <v>78</v>
      </c>
      <c r="G106" s="1" t="s">
        <v>9</v>
      </c>
      <c r="H106" s="1" t="s">
        <v>526</v>
      </c>
      <c r="I106" s="1" t="s">
        <v>14</v>
      </c>
      <c r="J106" s="5">
        <f t="shared" si="2"/>
        <v>109.62</v>
      </c>
    </row>
    <row r="107" spans="1:10" x14ac:dyDescent="0.2">
      <c r="A107" s="2">
        <v>44880</v>
      </c>
      <c r="B107" s="1" t="s">
        <v>206</v>
      </c>
      <c r="C107" s="2"/>
      <c r="D107" s="3">
        <v>-56.97</v>
      </c>
      <c r="E107" s="1" t="s">
        <v>33</v>
      </c>
      <c r="F107" s="1" t="s">
        <v>78</v>
      </c>
      <c r="G107" s="1" t="s">
        <v>25</v>
      </c>
      <c r="H107" s="1" t="s">
        <v>525</v>
      </c>
      <c r="I107" s="1" t="s">
        <v>14</v>
      </c>
      <c r="J107" s="5">
        <f t="shared" si="2"/>
        <v>-113.94</v>
      </c>
    </row>
    <row r="108" spans="1:10" x14ac:dyDescent="0.2">
      <c r="A108" s="2">
        <v>44880</v>
      </c>
      <c r="B108" s="1" t="s">
        <v>206</v>
      </c>
      <c r="C108" s="2"/>
      <c r="D108" s="3">
        <v>-120.51</v>
      </c>
      <c r="E108" s="1" t="s">
        <v>33</v>
      </c>
      <c r="F108" s="1" t="s">
        <v>78</v>
      </c>
      <c r="G108" s="1" t="s">
        <v>25</v>
      </c>
      <c r="H108" s="1" t="s">
        <v>524</v>
      </c>
      <c r="I108" s="1" t="s">
        <v>14</v>
      </c>
      <c r="J108" s="5">
        <f t="shared" si="2"/>
        <v>-241.02</v>
      </c>
    </row>
    <row r="109" spans="1:10" x14ac:dyDescent="0.2">
      <c r="A109" s="2">
        <v>44880</v>
      </c>
      <c r="B109" s="1" t="s">
        <v>206</v>
      </c>
      <c r="C109" s="2"/>
      <c r="D109" s="3">
        <v>56.97</v>
      </c>
      <c r="E109" s="1" t="s">
        <v>33</v>
      </c>
      <c r="F109" s="1" t="s">
        <v>78</v>
      </c>
      <c r="G109" s="1" t="s">
        <v>9</v>
      </c>
      <c r="H109" s="1" t="s">
        <v>523</v>
      </c>
      <c r="I109" s="1" t="s">
        <v>14</v>
      </c>
      <c r="J109" s="5">
        <f t="shared" si="2"/>
        <v>113.94</v>
      </c>
    </row>
    <row r="110" spans="1:10" x14ac:dyDescent="0.2">
      <c r="A110" s="2">
        <v>44880</v>
      </c>
      <c r="B110" s="1" t="s">
        <v>206</v>
      </c>
      <c r="C110" s="2"/>
      <c r="D110" s="3">
        <v>120.51</v>
      </c>
      <c r="E110" s="1" t="s">
        <v>33</v>
      </c>
      <c r="F110" s="1" t="s">
        <v>78</v>
      </c>
      <c r="G110" s="1" t="s">
        <v>9</v>
      </c>
      <c r="H110" s="1" t="s">
        <v>522</v>
      </c>
      <c r="I110" s="1" t="s">
        <v>14</v>
      </c>
      <c r="J110" s="5">
        <f t="shared" si="2"/>
        <v>241.02</v>
      </c>
    </row>
    <row r="111" spans="1:10" x14ac:dyDescent="0.2">
      <c r="A111" s="2">
        <v>44880</v>
      </c>
      <c r="B111" s="1" t="s">
        <v>206</v>
      </c>
      <c r="C111" s="2"/>
      <c r="D111" s="3">
        <v>3.15</v>
      </c>
      <c r="E111" s="1" t="s">
        <v>33</v>
      </c>
      <c r="F111" s="1" t="s">
        <v>78</v>
      </c>
      <c r="G111" s="1" t="s">
        <v>9</v>
      </c>
      <c r="H111" s="1" t="s">
        <v>521</v>
      </c>
      <c r="I111" s="1" t="s">
        <v>14</v>
      </c>
      <c r="J111" s="5">
        <f t="shared" si="2"/>
        <v>6.3</v>
      </c>
    </row>
    <row r="112" spans="1:10" x14ac:dyDescent="0.2">
      <c r="A112" s="2">
        <v>44895</v>
      </c>
      <c r="B112" s="1" t="s">
        <v>206</v>
      </c>
      <c r="C112" s="2"/>
      <c r="D112" s="3">
        <v>-631.91999999999996</v>
      </c>
      <c r="E112" s="1" t="s">
        <v>33</v>
      </c>
      <c r="F112" s="1" t="s">
        <v>78</v>
      </c>
      <c r="G112" s="1" t="s">
        <v>25</v>
      </c>
      <c r="H112" s="1" t="s">
        <v>520</v>
      </c>
      <c r="I112" s="1" t="s">
        <v>14</v>
      </c>
      <c r="J112" s="5">
        <f t="shared" si="2"/>
        <v>-1263.8399999999999</v>
      </c>
    </row>
    <row r="113" spans="1:10" x14ac:dyDescent="0.2">
      <c r="A113" s="2">
        <v>44895</v>
      </c>
      <c r="B113" s="1" t="s">
        <v>206</v>
      </c>
      <c r="C113" s="2"/>
      <c r="D113" s="3">
        <v>631.91999999999996</v>
      </c>
      <c r="E113" s="1" t="s">
        <v>33</v>
      </c>
      <c r="F113" s="1" t="s">
        <v>78</v>
      </c>
      <c r="G113" s="1" t="s">
        <v>9</v>
      </c>
      <c r="H113" s="1" t="s">
        <v>519</v>
      </c>
      <c r="I113" s="1" t="s">
        <v>14</v>
      </c>
      <c r="J113" s="5">
        <f t="shared" si="2"/>
        <v>1263.8399999999999</v>
      </c>
    </row>
    <row r="114" spans="1:10" x14ac:dyDescent="0.2">
      <c r="A114" s="2">
        <v>44880</v>
      </c>
      <c r="B114" s="1" t="s">
        <v>206</v>
      </c>
      <c r="C114" s="2"/>
      <c r="D114" s="3">
        <v>1015.91</v>
      </c>
      <c r="E114" s="1" t="s">
        <v>35</v>
      </c>
      <c r="F114" s="1" t="s">
        <v>127</v>
      </c>
      <c r="G114" s="1" t="s">
        <v>9</v>
      </c>
      <c r="H114" s="1" t="s">
        <v>518</v>
      </c>
      <c r="I114" s="1" t="s">
        <v>14</v>
      </c>
      <c r="J114" s="5">
        <f t="shared" si="2"/>
        <v>2031.82</v>
      </c>
    </row>
    <row r="115" spans="1:10" x14ac:dyDescent="0.2">
      <c r="A115" s="2">
        <v>44893</v>
      </c>
      <c r="B115" s="1" t="s">
        <v>206</v>
      </c>
      <c r="C115" s="2"/>
      <c r="D115" s="3">
        <v>1193.06</v>
      </c>
      <c r="E115" s="1" t="s">
        <v>35</v>
      </c>
      <c r="F115" s="1" t="s">
        <v>127</v>
      </c>
      <c r="G115" s="1" t="s">
        <v>9</v>
      </c>
      <c r="H115" s="1" t="s">
        <v>517</v>
      </c>
      <c r="I115" s="1" t="s">
        <v>14</v>
      </c>
      <c r="J115" s="5">
        <f t="shared" si="2"/>
        <v>2386.12</v>
      </c>
    </row>
    <row r="116" spans="1:10" x14ac:dyDescent="0.2">
      <c r="A116" s="2">
        <v>44895</v>
      </c>
      <c r="B116" s="1" t="s">
        <v>206</v>
      </c>
      <c r="C116" s="2"/>
      <c r="D116" s="3">
        <v>743.09</v>
      </c>
      <c r="E116" s="1" t="s">
        <v>35</v>
      </c>
      <c r="F116" s="1" t="s">
        <v>127</v>
      </c>
      <c r="G116" s="1" t="s">
        <v>9</v>
      </c>
      <c r="H116" s="1" t="s">
        <v>516</v>
      </c>
      <c r="I116" s="1" t="s">
        <v>14</v>
      </c>
      <c r="J116" s="5">
        <f t="shared" si="2"/>
        <v>1486.18</v>
      </c>
    </row>
    <row r="117" spans="1:10" x14ac:dyDescent="0.2">
      <c r="A117" s="2">
        <v>44930</v>
      </c>
      <c r="B117" s="1" t="s">
        <v>198</v>
      </c>
      <c r="C117" s="2">
        <v>44962</v>
      </c>
      <c r="D117" s="3">
        <v>48.69</v>
      </c>
      <c r="E117" s="1" t="s">
        <v>172</v>
      </c>
      <c r="F117" s="1" t="s">
        <v>173</v>
      </c>
      <c r="G117" s="1" t="s">
        <v>9</v>
      </c>
      <c r="H117" s="1" t="s">
        <v>210</v>
      </c>
      <c r="I117" s="1" t="s">
        <v>131</v>
      </c>
      <c r="J117" s="5">
        <f t="shared" si="2"/>
        <v>1558.08</v>
      </c>
    </row>
    <row r="118" spans="1:10" x14ac:dyDescent="0.2">
      <c r="A118" s="2">
        <v>44933</v>
      </c>
      <c r="B118" s="1" t="s">
        <v>214</v>
      </c>
      <c r="C118" s="2">
        <v>44962</v>
      </c>
      <c r="D118" s="3">
        <v>26.15</v>
      </c>
      <c r="E118" s="1" t="s">
        <v>211</v>
      </c>
      <c r="F118" s="1" t="s">
        <v>212</v>
      </c>
      <c r="G118" s="1" t="s">
        <v>9</v>
      </c>
      <c r="H118" s="1" t="s">
        <v>213</v>
      </c>
      <c r="I118" s="1" t="s">
        <v>39</v>
      </c>
      <c r="J118" s="5">
        <f t="shared" si="2"/>
        <v>758.34999999999991</v>
      </c>
    </row>
    <row r="119" spans="1:10" x14ac:dyDescent="0.2">
      <c r="A119" s="2">
        <v>44940</v>
      </c>
      <c r="B119" s="1" t="s">
        <v>200</v>
      </c>
      <c r="C119" s="2">
        <v>44962</v>
      </c>
      <c r="D119" s="3">
        <v>17.38</v>
      </c>
      <c r="E119" s="1" t="s">
        <v>211</v>
      </c>
      <c r="F119" s="1" t="s">
        <v>212</v>
      </c>
      <c r="G119" s="1" t="s">
        <v>9</v>
      </c>
      <c r="H119" s="1" t="s">
        <v>215</v>
      </c>
      <c r="I119" s="1" t="s">
        <v>83</v>
      </c>
      <c r="J119" s="5">
        <f t="shared" si="2"/>
        <v>382.35999999999996</v>
      </c>
    </row>
    <row r="120" spans="1:10" x14ac:dyDescent="0.2">
      <c r="A120" s="2">
        <v>44952</v>
      </c>
      <c r="B120" s="1" t="s">
        <v>217</v>
      </c>
      <c r="C120" s="2">
        <v>44962</v>
      </c>
      <c r="D120" s="3">
        <v>27.5</v>
      </c>
      <c r="E120" s="1" t="s">
        <v>211</v>
      </c>
      <c r="F120" s="1" t="s">
        <v>212</v>
      </c>
      <c r="G120" s="1" t="s">
        <v>9</v>
      </c>
      <c r="H120" s="1" t="s">
        <v>216</v>
      </c>
      <c r="I120" s="1" t="s">
        <v>22</v>
      </c>
      <c r="J120" s="5">
        <f t="shared" ref="J120:J156" si="3">D120*I120</f>
        <v>275</v>
      </c>
    </row>
    <row r="121" spans="1:10" x14ac:dyDescent="0.2">
      <c r="A121" s="2"/>
      <c r="B121" s="1" t="s">
        <v>187</v>
      </c>
      <c r="C121" s="2">
        <v>44967</v>
      </c>
      <c r="D121" s="3">
        <v>1476.58</v>
      </c>
      <c r="E121" s="1" t="s">
        <v>188</v>
      </c>
      <c r="F121" s="1"/>
      <c r="G121" s="1"/>
      <c r="H121" s="1"/>
      <c r="I121" s="1"/>
      <c r="J121" s="5">
        <f t="shared" si="3"/>
        <v>0</v>
      </c>
    </row>
    <row r="122" spans="1:10" x14ac:dyDescent="0.2">
      <c r="A122" s="2">
        <v>44905</v>
      </c>
      <c r="B122" s="1" t="s">
        <v>500</v>
      </c>
      <c r="C122" s="2"/>
      <c r="D122" s="3">
        <v>6.77</v>
      </c>
      <c r="E122" s="1" t="s">
        <v>80</v>
      </c>
      <c r="F122" s="1" t="s">
        <v>81</v>
      </c>
      <c r="G122" s="1" t="s">
        <v>9</v>
      </c>
      <c r="H122" s="1" t="s">
        <v>515</v>
      </c>
      <c r="I122" s="1" t="s">
        <v>131</v>
      </c>
      <c r="J122" s="5">
        <f t="shared" si="3"/>
        <v>216.64</v>
      </c>
    </row>
    <row r="123" spans="1:10" x14ac:dyDescent="0.2">
      <c r="A123" s="2">
        <v>44907</v>
      </c>
      <c r="B123" s="1" t="s">
        <v>195</v>
      </c>
      <c r="C123" s="2"/>
      <c r="D123" s="3">
        <v>56.74</v>
      </c>
      <c r="E123" s="1" t="s">
        <v>80</v>
      </c>
      <c r="F123" s="1" t="s">
        <v>81</v>
      </c>
      <c r="G123" s="1" t="s">
        <v>9</v>
      </c>
      <c r="H123" s="1" t="s">
        <v>514</v>
      </c>
      <c r="I123" s="1" t="s">
        <v>24</v>
      </c>
      <c r="J123" s="5">
        <f t="shared" si="3"/>
        <v>1702.2</v>
      </c>
    </row>
    <row r="124" spans="1:10" x14ac:dyDescent="0.2">
      <c r="A124" s="2">
        <v>44909</v>
      </c>
      <c r="B124" s="1" t="s">
        <v>196</v>
      </c>
      <c r="C124" s="2"/>
      <c r="D124" s="3">
        <v>69.44</v>
      </c>
      <c r="E124" s="1" t="s">
        <v>80</v>
      </c>
      <c r="F124" s="1" t="s">
        <v>81</v>
      </c>
      <c r="G124" s="1" t="s">
        <v>9</v>
      </c>
      <c r="H124" s="1" t="s">
        <v>513</v>
      </c>
      <c r="I124" s="1" t="s">
        <v>66</v>
      </c>
      <c r="J124" s="5">
        <f t="shared" si="3"/>
        <v>1944.32</v>
      </c>
    </row>
    <row r="125" spans="1:10" x14ac:dyDescent="0.2">
      <c r="A125" s="2">
        <v>44910</v>
      </c>
      <c r="B125" s="1" t="s">
        <v>200</v>
      </c>
      <c r="C125" s="2"/>
      <c r="D125" s="3">
        <v>21.75</v>
      </c>
      <c r="E125" s="1" t="s">
        <v>80</v>
      </c>
      <c r="F125" s="1" t="s">
        <v>81</v>
      </c>
      <c r="G125" s="1" t="s">
        <v>9</v>
      </c>
      <c r="H125" s="1" t="s">
        <v>512</v>
      </c>
      <c r="I125" s="1" t="s">
        <v>60</v>
      </c>
      <c r="J125" s="5">
        <f t="shared" si="3"/>
        <v>587.25</v>
      </c>
    </row>
    <row r="126" spans="1:10" x14ac:dyDescent="0.2">
      <c r="A126" s="2">
        <v>44911</v>
      </c>
      <c r="B126" s="1" t="s">
        <v>225</v>
      </c>
      <c r="C126" s="2"/>
      <c r="D126" s="3">
        <v>-636.66999999999996</v>
      </c>
      <c r="E126" s="1" t="s">
        <v>80</v>
      </c>
      <c r="F126" s="1" t="s">
        <v>81</v>
      </c>
      <c r="G126" s="1" t="s">
        <v>25</v>
      </c>
      <c r="H126" s="1" t="s">
        <v>511</v>
      </c>
      <c r="I126" s="1" t="s">
        <v>35</v>
      </c>
      <c r="J126" s="5">
        <f t="shared" si="3"/>
        <v>-16553.419999999998</v>
      </c>
    </row>
    <row r="127" spans="1:10" x14ac:dyDescent="0.2">
      <c r="A127" s="2">
        <v>44911</v>
      </c>
      <c r="B127" s="1" t="s">
        <v>225</v>
      </c>
      <c r="C127" s="2"/>
      <c r="D127" s="3">
        <v>636.66999999999996</v>
      </c>
      <c r="E127" s="1" t="s">
        <v>80</v>
      </c>
      <c r="F127" s="1" t="s">
        <v>81</v>
      </c>
      <c r="G127" s="1" t="s">
        <v>9</v>
      </c>
      <c r="H127" s="1" t="s">
        <v>510</v>
      </c>
      <c r="I127" s="1" t="s">
        <v>35</v>
      </c>
      <c r="J127" s="5">
        <f t="shared" si="3"/>
        <v>16553.419999999998</v>
      </c>
    </row>
    <row r="128" spans="1:10" x14ac:dyDescent="0.2">
      <c r="A128" s="2">
        <v>44911</v>
      </c>
      <c r="B128" s="1" t="s">
        <v>225</v>
      </c>
      <c r="C128" s="2"/>
      <c r="D128" s="3">
        <v>11.72</v>
      </c>
      <c r="E128" s="1" t="s">
        <v>80</v>
      </c>
      <c r="F128" s="1" t="s">
        <v>81</v>
      </c>
      <c r="G128" s="1" t="s">
        <v>9</v>
      </c>
      <c r="H128" s="1" t="s">
        <v>509</v>
      </c>
      <c r="I128" s="1" t="s">
        <v>35</v>
      </c>
      <c r="J128" s="5">
        <f t="shared" si="3"/>
        <v>304.72000000000003</v>
      </c>
    </row>
    <row r="129" spans="1:10" x14ac:dyDescent="0.2">
      <c r="A129" s="2">
        <v>44917</v>
      </c>
      <c r="B129" s="1" t="s">
        <v>218</v>
      </c>
      <c r="C129" s="2"/>
      <c r="D129" s="3">
        <v>27.25</v>
      </c>
      <c r="E129" s="1" t="s">
        <v>80</v>
      </c>
      <c r="F129" s="1" t="s">
        <v>81</v>
      </c>
      <c r="G129" s="1" t="s">
        <v>9</v>
      </c>
      <c r="H129" s="1" t="s">
        <v>508</v>
      </c>
      <c r="I129" s="1" t="s">
        <v>41</v>
      </c>
      <c r="J129" s="5">
        <f t="shared" si="3"/>
        <v>545</v>
      </c>
    </row>
    <row r="130" spans="1:10" x14ac:dyDescent="0.2">
      <c r="A130" s="2">
        <v>44917</v>
      </c>
      <c r="B130" s="1" t="s">
        <v>218</v>
      </c>
      <c r="C130" s="2"/>
      <c r="D130" s="3">
        <v>150</v>
      </c>
      <c r="E130" s="1" t="s">
        <v>101</v>
      </c>
      <c r="F130" s="1" t="s">
        <v>102</v>
      </c>
      <c r="G130" s="1" t="s">
        <v>9</v>
      </c>
      <c r="H130" s="1" t="s">
        <v>507</v>
      </c>
      <c r="I130" s="1" t="s">
        <v>41</v>
      </c>
      <c r="J130" s="5">
        <f t="shared" si="3"/>
        <v>3000</v>
      </c>
    </row>
    <row r="131" spans="1:10" x14ac:dyDescent="0.2">
      <c r="A131" s="2">
        <v>44919</v>
      </c>
      <c r="B131" s="1" t="s">
        <v>202</v>
      </c>
      <c r="C131" s="2"/>
      <c r="D131" s="3">
        <v>544.94000000000005</v>
      </c>
      <c r="E131" s="1" t="s">
        <v>80</v>
      </c>
      <c r="F131" s="1" t="s">
        <v>81</v>
      </c>
      <c r="G131" s="1" t="s">
        <v>9</v>
      </c>
      <c r="H131" s="1" t="s">
        <v>506</v>
      </c>
      <c r="I131" s="1" t="s">
        <v>32</v>
      </c>
      <c r="J131" s="5">
        <f t="shared" si="3"/>
        <v>9808.9200000000019</v>
      </c>
    </row>
    <row r="132" spans="1:10" x14ac:dyDescent="0.2">
      <c r="A132" s="2">
        <v>44929</v>
      </c>
      <c r="B132" s="1" t="s">
        <v>209</v>
      </c>
      <c r="C132" s="2"/>
      <c r="D132" s="3">
        <v>13.18</v>
      </c>
      <c r="E132" s="1" t="s">
        <v>80</v>
      </c>
      <c r="F132" s="1" t="s">
        <v>81</v>
      </c>
      <c r="G132" s="1" t="s">
        <v>9</v>
      </c>
      <c r="H132" s="1" t="s">
        <v>505</v>
      </c>
      <c r="I132" s="1" t="s">
        <v>12</v>
      </c>
      <c r="J132" s="5">
        <f t="shared" si="3"/>
        <v>105.44</v>
      </c>
    </row>
    <row r="133" spans="1:10" x14ac:dyDescent="0.2">
      <c r="A133" s="2">
        <v>44930</v>
      </c>
      <c r="B133" s="1" t="s">
        <v>333</v>
      </c>
      <c r="C133" s="2"/>
      <c r="D133" s="3">
        <v>54</v>
      </c>
      <c r="E133" s="1" t="s">
        <v>80</v>
      </c>
      <c r="F133" s="1" t="s">
        <v>81</v>
      </c>
      <c r="G133" s="1" t="s">
        <v>9</v>
      </c>
      <c r="H133" s="1" t="s">
        <v>504</v>
      </c>
      <c r="I133" s="1" t="s">
        <v>8</v>
      </c>
      <c r="J133" s="5">
        <f t="shared" si="3"/>
        <v>378</v>
      </c>
    </row>
    <row r="134" spans="1:10" x14ac:dyDescent="0.2">
      <c r="A134" s="2">
        <v>44930</v>
      </c>
      <c r="B134" s="1" t="s">
        <v>333</v>
      </c>
      <c r="C134" s="2"/>
      <c r="D134" s="3">
        <v>161.41</v>
      </c>
      <c r="E134" s="1" t="s">
        <v>80</v>
      </c>
      <c r="F134" s="1" t="s">
        <v>81</v>
      </c>
      <c r="G134" s="1" t="s">
        <v>9</v>
      </c>
      <c r="H134" s="1" t="s">
        <v>503</v>
      </c>
      <c r="I134" s="1" t="s">
        <v>8</v>
      </c>
      <c r="J134" s="5">
        <f t="shared" si="3"/>
        <v>1129.8699999999999</v>
      </c>
    </row>
    <row r="135" spans="1:10" x14ac:dyDescent="0.2">
      <c r="A135" s="2">
        <v>44930</v>
      </c>
      <c r="B135" s="1" t="s">
        <v>333</v>
      </c>
      <c r="C135" s="2"/>
      <c r="D135" s="3">
        <v>20.82</v>
      </c>
      <c r="E135" s="1" t="s">
        <v>80</v>
      </c>
      <c r="F135" s="1" t="s">
        <v>81</v>
      </c>
      <c r="G135" s="1" t="s">
        <v>9</v>
      </c>
      <c r="H135" s="1" t="s">
        <v>502</v>
      </c>
      <c r="I135" s="1" t="s">
        <v>8</v>
      </c>
      <c r="J135" s="5">
        <f t="shared" si="3"/>
        <v>145.74</v>
      </c>
    </row>
    <row r="136" spans="1:10" x14ac:dyDescent="0.2">
      <c r="A136" s="2">
        <v>44931</v>
      </c>
      <c r="B136" s="1" t="s">
        <v>415</v>
      </c>
      <c r="C136" s="2"/>
      <c r="D136" s="3">
        <v>46.22</v>
      </c>
      <c r="E136" s="1" t="s">
        <v>80</v>
      </c>
      <c r="F136" s="1" t="s">
        <v>81</v>
      </c>
      <c r="G136" s="1" t="s">
        <v>9</v>
      </c>
      <c r="H136" s="1" t="s">
        <v>501</v>
      </c>
      <c r="I136" s="1" t="s">
        <v>15</v>
      </c>
      <c r="J136" s="5">
        <f t="shared" si="3"/>
        <v>277.32</v>
      </c>
    </row>
    <row r="137" spans="1:10" x14ac:dyDescent="0.2">
      <c r="A137" s="2"/>
      <c r="B137" s="1" t="s">
        <v>187</v>
      </c>
      <c r="C137" s="2">
        <v>44967</v>
      </c>
      <c r="D137" s="3"/>
      <c r="E137" s="1" t="s">
        <v>151</v>
      </c>
      <c r="F137" s="1" t="s">
        <v>152</v>
      </c>
      <c r="G137" s="1"/>
      <c r="H137" s="1"/>
      <c r="I137" s="1"/>
      <c r="J137" s="5">
        <f t="shared" si="3"/>
        <v>0</v>
      </c>
    </row>
    <row r="138" spans="1:10" x14ac:dyDescent="0.2">
      <c r="A138" s="2">
        <v>44935</v>
      </c>
      <c r="B138" s="1" t="s">
        <v>500</v>
      </c>
      <c r="C138" s="2"/>
      <c r="D138" s="3">
        <v>5700</v>
      </c>
      <c r="E138" s="1"/>
      <c r="F138" s="1"/>
      <c r="G138" s="1" t="s">
        <v>16</v>
      </c>
      <c r="H138" s="1" t="s">
        <v>367</v>
      </c>
      <c r="I138" s="1" t="s">
        <v>131</v>
      </c>
      <c r="J138" s="5">
        <f t="shared" si="3"/>
        <v>182400</v>
      </c>
    </row>
    <row r="139" spans="1:10" x14ac:dyDescent="0.2">
      <c r="A139" s="2">
        <v>44935</v>
      </c>
      <c r="B139" s="1" t="s">
        <v>500</v>
      </c>
      <c r="C139" s="2"/>
      <c r="D139" s="3">
        <v>10493.99</v>
      </c>
      <c r="E139" s="1"/>
      <c r="F139" s="1"/>
      <c r="G139" s="1" t="s">
        <v>16</v>
      </c>
      <c r="H139" s="1" t="s">
        <v>222</v>
      </c>
      <c r="I139" s="1" t="s">
        <v>131</v>
      </c>
      <c r="J139" s="5">
        <f t="shared" si="3"/>
        <v>335807.68</v>
      </c>
    </row>
    <row r="140" spans="1:10" x14ac:dyDescent="0.2">
      <c r="A140" s="2"/>
      <c r="B140" s="1" t="s">
        <v>187</v>
      </c>
      <c r="C140" s="2">
        <v>44970</v>
      </c>
      <c r="D140" s="3">
        <v>2567.64</v>
      </c>
      <c r="E140" s="1" t="s">
        <v>37</v>
      </c>
      <c r="F140" s="1" t="s">
        <v>38</v>
      </c>
      <c r="G140" s="1"/>
      <c r="H140" s="1"/>
      <c r="I140" s="1"/>
      <c r="J140" s="5">
        <f t="shared" si="3"/>
        <v>0</v>
      </c>
    </row>
    <row r="141" spans="1:10" x14ac:dyDescent="0.2">
      <c r="A141" s="2">
        <v>44897</v>
      </c>
      <c r="B141" s="1" t="s">
        <v>498</v>
      </c>
      <c r="C141" s="2"/>
      <c r="D141" s="3">
        <v>137.91</v>
      </c>
      <c r="E141" s="1"/>
      <c r="F141" s="1"/>
      <c r="G141" s="1" t="s">
        <v>9</v>
      </c>
      <c r="H141" s="1" t="s">
        <v>499</v>
      </c>
      <c r="I141" s="1" t="s">
        <v>76</v>
      </c>
      <c r="J141" s="5">
        <f t="shared" si="3"/>
        <v>5930.13</v>
      </c>
    </row>
    <row r="142" spans="1:10" x14ac:dyDescent="0.2">
      <c r="A142" s="2">
        <v>44898</v>
      </c>
      <c r="B142" s="1" t="s">
        <v>496</v>
      </c>
      <c r="C142" s="2"/>
      <c r="D142" s="3">
        <v>151.88999999999999</v>
      </c>
      <c r="E142" s="1"/>
      <c r="F142" s="1"/>
      <c r="G142" s="1" t="s">
        <v>9</v>
      </c>
      <c r="H142" s="1" t="s">
        <v>497</v>
      </c>
      <c r="I142" s="1" t="s">
        <v>79</v>
      </c>
      <c r="J142" s="5">
        <f t="shared" si="3"/>
        <v>6379.3799999999992</v>
      </c>
    </row>
    <row r="143" spans="1:10" x14ac:dyDescent="0.2">
      <c r="A143" s="2">
        <v>44902</v>
      </c>
      <c r="B143" s="1" t="s">
        <v>353</v>
      </c>
      <c r="C143" s="2"/>
      <c r="D143" s="3">
        <v>29.55</v>
      </c>
      <c r="E143" s="1"/>
      <c r="F143" s="1"/>
      <c r="G143" s="1" t="s">
        <v>16</v>
      </c>
      <c r="H143" s="1" t="s">
        <v>495</v>
      </c>
      <c r="I143" s="1" t="s">
        <v>92</v>
      </c>
      <c r="J143" s="5">
        <f t="shared" si="3"/>
        <v>1122.9000000000001</v>
      </c>
    </row>
    <row r="144" spans="1:10" x14ac:dyDescent="0.2">
      <c r="A144" s="2">
        <v>44902</v>
      </c>
      <c r="B144" s="1" t="s">
        <v>353</v>
      </c>
      <c r="C144" s="2"/>
      <c r="D144" s="3">
        <v>188.93</v>
      </c>
      <c r="E144" s="1"/>
      <c r="F144" s="1"/>
      <c r="G144" s="1" t="s">
        <v>9</v>
      </c>
      <c r="H144" s="1" t="s">
        <v>494</v>
      </c>
      <c r="I144" s="1" t="s">
        <v>92</v>
      </c>
      <c r="J144" s="5">
        <f t="shared" si="3"/>
        <v>7179.34</v>
      </c>
    </row>
    <row r="145" spans="1:10" x14ac:dyDescent="0.2">
      <c r="A145" s="2">
        <v>44902</v>
      </c>
      <c r="B145" s="1" t="s">
        <v>353</v>
      </c>
      <c r="C145" s="2"/>
      <c r="D145" s="3">
        <v>-29.55</v>
      </c>
      <c r="E145" s="1"/>
      <c r="F145" s="1"/>
      <c r="G145" s="1" t="s">
        <v>18</v>
      </c>
      <c r="H145" s="1" t="s">
        <v>493</v>
      </c>
      <c r="I145" s="1" t="s">
        <v>92</v>
      </c>
      <c r="J145" s="5">
        <f t="shared" si="3"/>
        <v>-1122.9000000000001</v>
      </c>
    </row>
    <row r="146" spans="1:10" x14ac:dyDescent="0.2">
      <c r="A146" s="2">
        <v>44902</v>
      </c>
      <c r="B146" s="1" t="s">
        <v>353</v>
      </c>
      <c r="C146" s="2"/>
      <c r="D146" s="3">
        <v>24.22</v>
      </c>
      <c r="E146" s="1"/>
      <c r="F146" s="1"/>
      <c r="G146" s="1" t="s">
        <v>9</v>
      </c>
      <c r="H146" s="1" t="s">
        <v>492</v>
      </c>
      <c r="I146" s="1" t="s">
        <v>92</v>
      </c>
      <c r="J146" s="5">
        <f t="shared" si="3"/>
        <v>920.3599999999999</v>
      </c>
    </row>
    <row r="147" spans="1:10" x14ac:dyDescent="0.2">
      <c r="A147" s="2">
        <v>44904</v>
      </c>
      <c r="B147" s="1" t="s">
        <v>490</v>
      </c>
      <c r="C147" s="2"/>
      <c r="D147" s="3">
        <v>97.3</v>
      </c>
      <c r="E147" s="1"/>
      <c r="F147" s="1"/>
      <c r="G147" s="1" t="s">
        <v>9</v>
      </c>
      <c r="H147" s="1" t="s">
        <v>491</v>
      </c>
      <c r="I147" s="1" t="s">
        <v>73</v>
      </c>
      <c r="J147" s="5">
        <f t="shared" si="3"/>
        <v>3502.7999999999997</v>
      </c>
    </row>
    <row r="148" spans="1:10" x14ac:dyDescent="0.2">
      <c r="A148" s="2">
        <v>44909</v>
      </c>
      <c r="B148" s="1" t="s">
        <v>196</v>
      </c>
      <c r="C148" s="2"/>
      <c r="D148" s="3">
        <v>39.1</v>
      </c>
      <c r="E148" s="1"/>
      <c r="F148" s="1"/>
      <c r="G148" s="1" t="s">
        <v>9</v>
      </c>
      <c r="H148" s="1" t="s">
        <v>489</v>
      </c>
      <c r="I148" s="1" t="s">
        <v>36</v>
      </c>
      <c r="J148" s="5">
        <f t="shared" si="3"/>
        <v>1212.1000000000001</v>
      </c>
    </row>
    <row r="149" spans="1:10" x14ac:dyDescent="0.2">
      <c r="A149" s="2">
        <v>44911</v>
      </c>
      <c r="B149" s="1" t="s">
        <v>225</v>
      </c>
      <c r="C149" s="2"/>
      <c r="D149" s="3">
        <v>170.75</v>
      </c>
      <c r="E149" s="1"/>
      <c r="F149" s="1"/>
      <c r="G149" s="1" t="s">
        <v>9</v>
      </c>
      <c r="H149" s="1" t="s">
        <v>488</v>
      </c>
      <c r="I149" s="1" t="s">
        <v>39</v>
      </c>
      <c r="J149" s="5">
        <f t="shared" si="3"/>
        <v>4951.75</v>
      </c>
    </row>
    <row r="150" spans="1:10" x14ac:dyDescent="0.2">
      <c r="A150" s="2">
        <v>44911</v>
      </c>
      <c r="B150" s="1" t="s">
        <v>225</v>
      </c>
      <c r="C150" s="2"/>
      <c r="D150" s="3">
        <v>118.52</v>
      </c>
      <c r="E150" s="1"/>
      <c r="F150" s="1"/>
      <c r="G150" s="1" t="s">
        <v>9</v>
      </c>
      <c r="H150" s="1" t="s">
        <v>487</v>
      </c>
      <c r="I150" s="1" t="s">
        <v>39</v>
      </c>
      <c r="J150" s="5">
        <f t="shared" si="3"/>
        <v>3437.08</v>
      </c>
    </row>
    <row r="151" spans="1:10" x14ac:dyDescent="0.2">
      <c r="A151" s="2">
        <v>44912</v>
      </c>
      <c r="B151" s="1" t="s">
        <v>199</v>
      </c>
      <c r="C151" s="2"/>
      <c r="D151" s="3">
        <v>108.69</v>
      </c>
      <c r="E151" s="1"/>
      <c r="F151" s="1"/>
      <c r="G151" s="1" t="s">
        <v>9</v>
      </c>
      <c r="H151" s="1" t="s">
        <v>486</v>
      </c>
      <c r="I151" s="1" t="s">
        <v>66</v>
      </c>
      <c r="J151" s="5">
        <f t="shared" si="3"/>
        <v>3043.3199999999997</v>
      </c>
    </row>
    <row r="152" spans="1:10" x14ac:dyDescent="0.2">
      <c r="A152" s="2">
        <v>44912</v>
      </c>
      <c r="B152" s="1" t="s">
        <v>199</v>
      </c>
      <c r="C152" s="2"/>
      <c r="D152" s="3">
        <v>-348.77</v>
      </c>
      <c r="E152" s="1"/>
      <c r="F152" s="1"/>
      <c r="G152" s="1" t="s">
        <v>25</v>
      </c>
      <c r="H152" s="1" t="s">
        <v>485</v>
      </c>
      <c r="I152" s="1" t="s">
        <v>66</v>
      </c>
      <c r="J152" s="5">
        <f t="shared" si="3"/>
        <v>-9765.56</v>
      </c>
    </row>
    <row r="153" spans="1:10" x14ac:dyDescent="0.2">
      <c r="A153" s="2">
        <v>44912</v>
      </c>
      <c r="B153" s="1" t="s">
        <v>199</v>
      </c>
      <c r="C153" s="2"/>
      <c r="D153" s="3">
        <v>348.77</v>
      </c>
      <c r="E153" s="1"/>
      <c r="F153" s="1"/>
      <c r="G153" s="1" t="s">
        <v>9</v>
      </c>
      <c r="H153" s="1" t="s">
        <v>484</v>
      </c>
      <c r="I153" s="1" t="s">
        <v>66</v>
      </c>
      <c r="J153" s="5">
        <f t="shared" si="3"/>
        <v>9765.56</v>
      </c>
    </row>
    <row r="154" spans="1:10" x14ac:dyDescent="0.2">
      <c r="A154" s="2">
        <v>44912</v>
      </c>
      <c r="B154" s="1" t="s">
        <v>199</v>
      </c>
      <c r="C154" s="2"/>
      <c r="D154" s="3">
        <v>-108.69</v>
      </c>
      <c r="E154" s="1"/>
      <c r="F154" s="1"/>
      <c r="G154" s="1" t="s">
        <v>25</v>
      </c>
      <c r="H154" s="1" t="s">
        <v>483</v>
      </c>
      <c r="I154" s="1" t="s">
        <v>66</v>
      </c>
      <c r="J154" s="5">
        <f t="shared" si="3"/>
        <v>-3043.3199999999997</v>
      </c>
    </row>
    <row r="155" spans="1:10" x14ac:dyDescent="0.2">
      <c r="A155" s="2">
        <v>44936</v>
      </c>
      <c r="B155" s="1" t="s">
        <v>302</v>
      </c>
      <c r="C155" s="2"/>
      <c r="D155" s="3">
        <v>1051.32</v>
      </c>
      <c r="E155" s="1"/>
      <c r="F155" s="1"/>
      <c r="G155" s="1" t="s">
        <v>9</v>
      </c>
      <c r="H155" s="1" t="s">
        <v>482</v>
      </c>
      <c r="I155" s="1" t="s">
        <v>13</v>
      </c>
      <c r="J155" s="5">
        <f t="shared" si="3"/>
        <v>4205.28</v>
      </c>
    </row>
    <row r="156" spans="1:10" x14ac:dyDescent="0.2">
      <c r="A156" s="2">
        <v>44937</v>
      </c>
      <c r="B156" s="1" t="s">
        <v>224</v>
      </c>
      <c r="C156" s="2"/>
      <c r="D156" s="3">
        <v>587.70000000000005</v>
      </c>
      <c r="E156" s="1"/>
      <c r="F156" s="1"/>
      <c r="G156" s="1" t="s">
        <v>9</v>
      </c>
      <c r="H156" s="1" t="s">
        <v>481</v>
      </c>
      <c r="I156" s="1" t="s">
        <v>21</v>
      </c>
      <c r="J156" s="5">
        <f t="shared" si="3"/>
        <v>1763.1000000000001</v>
      </c>
    </row>
    <row r="157" spans="1:10" x14ac:dyDescent="0.2">
      <c r="A157" s="2"/>
      <c r="B157" s="1" t="s">
        <v>187</v>
      </c>
      <c r="C157" s="2">
        <v>44978</v>
      </c>
      <c r="D157" s="3"/>
      <c r="E157" s="1" t="s">
        <v>120</v>
      </c>
      <c r="F157" s="1" t="s">
        <v>121</v>
      </c>
      <c r="G157" s="1"/>
      <c r="H157" s="1"/>
      <c r="I157" s="1"/>
      <c r="J157" s="5">
        <f t="shared" ref="J157:J180" si="4">D157*I157</f>
        <v>0</v>
      </c>
    </row>
    <row r="158" spans="1:10" x14ac:dyDescent="0.2">
      <c r="A158" s="2">
        <v>44918</v>
      </c>
      <c r="B158" s="1" t="s">
        <v>234</v>
      </c>
      <c r="C158" s="2"/>
      <c r="D158" s="3">
        <v>121.31</v>
      </c>
      <c r="E158" s="1"/>
      <c r="F158" s="1"/>
      <c r="G158" s="1" t="s">
        <v>9</v>
      </c>
      <c r="H158" s="1" t="s">
        <v>480</v>
      </c>
      <c r="I158" s="1" t="s">
        <v>24</v>
      </c>
      <c r="J158" s="5">
        <f t="shared" si="4"/>
        <v>3639.3</v>
      </c>
    </row>
    <row r="159" spans="1:10" x14ac:dyDescent="0.2">
      <c r="A159" s="2">
        <v>44918</v>
      </c>
      <c r="B159" s="1" t="s">
        <v>234</v>
      </c>
      <c r="C159" s="2"/>
      <c r="D159" s="3">
        <v>90.74</v>
      </c>
      <c r="E159" s="1"/>
      <c r="F159" s="1"/>
      <c r="G159" s="1" t="s">
        <v>9</v>
      </c>
      <c r="H159" s="1" t="s">
        <v>479</v>
      </c>
      <c r="I159" s="1" t="s">
        <v>24</v>
      </c>
      <c r="J159" s="5">
        <f t="shared" si="4"/>
        <v>2722.2</v>
      </c>
    </row>
    <row r="160" spans="1:10" x14ac:dyDescent="0.2">
      <c r="A160" s="2"/>
      <c r="B160" s="1" t="s">
        <v>187</v>
      </c>
      <c r="C160" s="2">
        <v>44984</v>
      </c>
      <c r="D160" s="3"/>
      <c r="E160" s="1" t="s">
        <v>157</v>
      </c>
      <c r="F160" s="1" t="s">
        <v>158</v>
      </c>
      <c r="G160" s="1"/>
      <c r="H160" s="1"/>
      <c r="I160" s="1"/>
      <c r="J160" s="5">
        <f t="shared" si="4"/>
        <v>0</v>
      </c>
    </row>
    <row r="161" spans="1:10" x14ac:dyDescent="0.2">
      <c r="A161" s="2">
        <v>44895</v>
      </c>
      <c r="B161" s="1" t="s">
        <v>206</v>
      </c>
      <c r="C161" s="2"/>
      <c r="D161" s="3">
        <v>300.07</v>
      </c>
      <c r="E161" s="1"/>
      <c r="F161" s="1"/>
      <c r="G161" s="1" t="s">
        <v>9</v>
      </c>
      <c r="H161" s="1" t="s">
        <v>478</v>
      </c>
      <c r="I161" s="1" t="s">
        <v>39</v>
      </c>
      <c r="J161" s="5">
        <f t="shared" si="4"/>
        <v>8702.0300000000007</v>
      </c>
    </row>
    <row r="162" spans="1:10" x14ac:dyDescent="0.2">
      <c r="A162" s="2">
        <v>44978</v>
      </c>
      <c r="B162" s="1" t="s">
        <v>231</v>
      </c>
      <c r="C162" s="2">
        <v>44987</v>
      </c>
      <c r="D162" s="3">
        <v>31.78</v>
      </c>
      <c r="E162" s="1" t="s">
        <v>235</v>
      </c>
      <c r="F162" s="1" t="s">
        <v>236</v>
      </c>
      <c r="G162" s="1" t="s">
        <v>9</v>
      </c>
      <c r="H162" s="1" t="s">
        <v>189</v>
      </c>
      <c r="I162" s="1" t="s">
        <v>84</v>
      </c>
      <c r="J162" s="5">
        <f t="shared" si="4"/>
        <v>286.02</v>
      </c>
    </row>
    <row r="163" spans="1:10" x14ac:dyDescent="0.2">
      <c r="A163" s="2"/>
      <c r="B163" s="1" t="s">
        <v>187</v>
      </c>
      <c r="C163" s="2">
        <v>44992</v>
      </c>
      <c r="D163" s="3"/>
      <c r="E163" s="1" t="s">
        <v>55</v>
      </c>
      <c r="F163" s="1" t="s">
        <v>56</v>
      </c>
      <c r="G163" s="1"/>
      <c r="H163" s="1"/>
      <c r="I163" s="1"/>
      <c r="J163" s="5">
        <f t="shared" si="4"/>
        <v>0</v>
      </c>
    </row>
    <row r="164" spans="1:10" x14ac:dyDescent="0.2">
      <c r="A164" s="2">
        <v>44880</v>
      </c>
      <c r="B164" s="1" t="s">
        <v>206</v>
      </c>
      <c r="C164" s="2"/>
      <c r="D164" s="3">
        <v>39</v>
      </c>
      <c r="E164" s="1"/>
      <c r="F164" s="1"/>
      <c r="G164" s="1" t="s">
        <v>57</v>
      </c>
      <c r="H164" s="1" t="s">
        <v>477</v>
      </c>
      <c r="I164" s="1" t="s">
        <v>69</v>
      </c>
      <c r="J164" s="5">
        <f t="shared" si="4"/>
        <v>1443</v>
      </c>
    </row>
    <row r="165" spans="1:10" x14ac:dyDescent="0.2">
      <c r="A165" s="2">
        <v>44880</v>
      </c>
      <c r="B165" s="1" t="s">
        <v>206</v>
      </c>
      <c r="C165" s="2"/>
      <c r="D165" s="3">
        <v>39</v>
      </c>
      <c r="E165" s="1"/>
      <c r="F165" s="1"/>
      <c r="G165" s="1" t="s">
        <v>9</v>
      </c>
      <c r="H165" s="1" t="s">
        <v>476</v>
      </c>
      <c r="I165" s="1" t="s">
        <v>69</v>
      </c>
      <c r="J165" s="5">
        <f t="shared" si="4"/>
        <v>1443</v>
      </c>
    </row>
    <row r="166" spans="1:10" x14ac:dyDescent="0.2">
      <c r="A166" s="2">
        <v>44880</v>
      </c>
      <c r="B166" s="1" t="s">
        <v>206</v>
      </c>
      <c r="C166" s="2"/>
      <c r="D166" s="3">
        <v>12.5</v>
      </c>
      <c r="E166" s="1"/>
      <c r="F166" s="1"/>
      <c r="G166" s="1" t="s">
        <v>57</v>
      </c>
      <c r="H166" s="1" t="s">
        <v>475</v>
      </c>
      <c r="I166" s="1" t="s">
        <v>69</v>
      </c>
      <c r="J166" s="5">
        <f t="shared" si="4"/>
        <v>462.5</v>
      </c>
    </row>
    <row r="167" spans="1:10" x14ac:dyDescent="0.2">
      <c r="A167" s="2">
        <v>44880</v>
      </c>
      <c r="B167" s="1" t="s">
        <v>206</v>
      </c>
      <c r="C167" s="2"/>
      <c r="D167" s="3">
        <v>12.5</v>
      </c>
      <c r="E167" s="1"/>
      <c r="F167" s="1"/>
      <c r="G167" s="1" t="s">
        <v>57</v>
      </c>
      <c r="H167" s="1" t="s">
        <v>474</v>
      </c>
      <c r="I167" s="1" t="s">
        <v>69</v>
      </c>
      <c r="J167" s="5">
        <f t="shared" si="4"/>
        <v>462.5</v>
      </c>
    </row>
    <row r="168" spans="1:10" x14ac:dyDescent="0.2">
      <c r="A168" s="2">
        <v>44880</v>
      </c>
      <c r="B168" s="1" t="s">
        <v>206</v>
      </c>
      <c r="C168" s="2"/>
      <c r="D168" s="3">
        <v>12.5</v>
      </c>
      <c r="E168" s="1"/>
      <c r="F168" s="1"/>
      <c r="G168" s="1" t="s">
        <v>57</v>
      </c>
      <c r="H168" s="1" t="s">
        <v>473</v>
      </c>
      <c r="I168" s="1" t="s">
        <v>69</v>
      </c>
      <c r="J168" s="5">
        <f t="shared" si="4"/>
        <v>462.5</v>
      </c>
    </row>
    <row r="169" spans="1:10" x14ac:dyDescent="0.2">
      <c r="A169" s="2">
        <v>44880</v>
      </c>
      <c r="B169" s="1" t="s">
        <v>206</v>
      </c>
      <c r="C169" s="2"/>
      <c r="D169" s="3">
        <v>12.5</v>
      </c>
      <c r="E169" s="1"/>
      <c r="F169" s="1"/>
      <c r="G169" s="1" t="s">
        <v>57</v>
      </c>
      <c r="H169" s="1" t="s">
        <v>472</v>
      </c>
      <c r="I169" s="1" t="s">
        <v>69</v>
      </c>
      <c r="J169" s="5">
        <f t="shared" si="4"/>
        <v>462.5</v>
      </c>
    </row>
    <row r="170" spans="1:10" x14ac:dyDescent="0.2">
      <c r="A170" s="2">
        <v>44882</v>
      </c>
      <c r="B170" s="1" t="s">
        <v>206</v>
      </c>
      <c r="C170" s="2"/>
      <c r="D170" s="3">
        <v>21</v>
      </c>
      <c r="E170" s="1"/>
      <c r="F170" s="1"/>
      <c r="G170" s="1" t="s">
        <v>57</v>
      </c>
      <c r="H170" s="1" t="s">
        <v>471</v>
      </c>
      <c r="I170" s="1" t="s">
        <v>69</v>
      </c>
      <c r="J170" s="5">
        <f t="shared" si="4"/>
        <v>777</v>
      </c>
    </row>
    <row r="171" spans="1:10" x14ac:dyDescent="0.2">
      <c r="A171" s="2">
        <v>44887</v>
      </c>
      <c r="B171" s="1" t="s">
        <v>206</v>
      </c>
      <c r="C171" s="2"/>
      <c r="D171" s="3">
        <v>72</v>
      </c>
      <c r="E171" s="1"/>
      <c r="F171" s="1"/>
      <c r="G171" s="1" t="s">
        <v>57</v>
      </c>
      <c r="H171" s="1" t="s">
        <v>470</v>
      </c>
      <c r="I171" s="1" t="s">
        <v>69</v>
      </c>
      <c r="J171" s="5">
        <f t="shared" si="4"/>
        <v>2664</v>
      </c>
    </row>
    <row r="172" spans="1:10" x14ac:dyDescent="0.2">
      <c r="A172" s="2">
        <v>44887</v>
      </c>
      <c r="B172" s="1" t="s">
        <v>206</v>
      </c>
      <c r="C172" s="2"/>
      <c r="D172" s="3">
        <v>258.8</v>
      </c>
      <c r="E172" s="1"/>
      <c r="F172" s="1"/>
      <c r="G172" s="1" t="s">
        <v>57</v>
      </c>
      <c r="H172" s="1" t="s">
        <v>469</v>
      </c>
      <c r="I172" s="1" t="s">
        <v>69</v>
      </c>
      <c r="J172" s="5">
        <f t="shared" si="4"/>
        <v>9575.6</v>
      </c>
    </row>
    <row r="173" spans="1:10" x14ac:dyDescent="0.2">
      <c r="A173" s="2">
        <v>44887</v>
      </c>
      <c r="B173" s="1" t="s">
        <v>206</v>
      </c>
      <c r="C173" s="2"/>
      <c r="D173" s="3">
        <v>177.1</v>
      </c>
      <c r="E173" s="1"/>
      <c r="F173" s="1"/>
      <c r="G173" s="1" t="s">
        <v>57</v>
      </c>
      <c r="H173" s="1" t="s">
        <v>468</v>
      </c>
      <c r="I173" s="1" t="s">
        <v>69</v>
      </c>
      <c r="J173" s="5">
        <f t="shared" si="4"/>
        <v>6552.7</v>
      </c>
    </row>
    <row r="174" spans="1:10" x14ac:dyDescent="0.2">
      <c r="A174" s="2">
        <v>44887</v>
      </c>
      <c r="B174" s="1" t="s">
        <v>206</v>
      </c>
      <c r="C174" s="2"/>
      <c r="D174" s="3">
        <v>156</v>
      </c>
      <c r="E174" s="1"/>
      <c r="F174" s="1"/>
      <c r="G174" s="1" t="s">
        <v>9</v>
      </c>
      <c r="H174" s="1" t="s">
        <v>467</v>
      </c>
      <c r="I174" s="1" t="s">
        <v>69</v>
      </c>
      <c r="J174" s="5">
        <f t="shared" si="4"/>
        <v>5772</v>
      </c>
    </row>
    <row r="175" spans="1:10" x14ac:dyDescent="0.2">
      <c r="A175" s="2">
        <v>44917</v>
      </c>
      <c r="B175" s="1" t="s">
        <v>223</v>
      </c>
      <c r="C175" s="2"/>
      <c r="D175" s="3">
        <v>96.5</v>
      </c>
      <c r="E175" s="1"/>
      <c r="F175" s="1"/>
      <c r="G175" s="1" t="s">
        <v>57</v>
      </c>
      <c r="H175" s="1" t="s">
        <v>466</v>
      </c>
      <c r="I175" s="1" t="s">
        <v>15</v>
      </c>
      <c r="J175" s="5">
        <f t="shared" si="4"/>
        <v>579</v>
      </c>
    </row>
    <row r="176" spans="1:10" x14ac:dyDescent="0.2">
      <c r="A176" s="2">
        <v>44917</v>
      </c>
      <c r="B176" s="1" t="s">
        <v>223</v>
      </c>
      <c r="C176" s="2"/>
      <c r="D176" s="3">
        <v>259.5</v>
      </c>
      <c r="E176" s="1"/>
      <c r="F176" s="1"/>
      <c r="G176" s="1" t="s">
        <v>57</v>
      </c>
      <c r="H176" s="1" t="s">
        <v>465</v>
      </c>
      <c r="I176" s="1" t="s">
        <v>15</v>
      </c>
      <c r="J176" s="5">
        <f t="shared" si="4"/>
        <v>1557</v>
      </c>
    </row>
    <row r="177" spans="1:10" x14ac:dyDescent="0.2">
      <c r="A177" s="2">
        <v>44918</v>
      </c>
      <c r="B177" s="1" t="s">
        <v>223</v>
      </c>
      <c r="C177" s="2"/>
      <c r="D177" s="3">
        <v>76.599999999999994</v>
      </c>
      <c r="E177" s="1"/>
      <c r="F177" s="1"/>
      <c r="G177" s="1" t="s">
        <v>57</v>
      </c>
      <c r="H177" s="1" t="s">
        <v>464</v>
      </c>
      <c r="I177" s="1" t="s">
        <v>15</v>
      </c>
      <c r="J177" s="5">
        <f t="shared" si="4"/>
        <v>459.59999999999997</v>
      </c>
    </row>
    <row r="178" spans="1:10" x14ac:dyDescent="0.2">
      <c r="A178" s="2">
        <v>44918</v>
      </c>
      <c r="B178" s="1" t="s">
        <v>223</v>
      </c>
      <c r="C178" s="2"/>
      <c r="D178" s="3">
        <v>56.5</v>
      </c>
      <c r="E178" s="1"/>
      <c r="F178" s="1"/>
      <c r="G178" s="1" t="s">
        <v>57</v>
      </c>
      <c r="H178" s="1" t="s">
        <v>463</v>
      </c>
      <c r="I178" s="1" t="s">
        <v>15</v>
      </c>
      <c r="J178" s="5">
        <f t="shared" si="4"/>
        <v>339</v>
      </c>
    </row>
    <row r="179" spans="1:10" x14ac:dyDescent="0.2">
      <c r="A179" s="2">
        <v>44918</v>
      </c>
      <c r="B179" s="1" t="s">
        <v>223</v>
      </c>
      <c r="C179" s="2"/>
      <c r="D179" s="3">
        <v>133.5</v>
      </c>
      <c r="E179" s="1"/>
      <c r="F179" s="1"/>
      <c r="G179" s="1" t="s">
        <v>57</v>
      </c>
      <c r="H179" s="1" t="s">
        <v>462</v>
      </c>
      <c r="I179" s="1" t="s">
        <v>15</v>
      </c>
      <c r="J179" s="5">
        <f t="shared" si="4"/>
        <v>801</v>
      </c>
    </row>
    <row r="180" spans="1:10" x14ac:dyDescent="0.2">
      <c r="A180" s="2">
        <v>44918</v>
      </c>
      <c r="B180" s="1" t="s">
        <v>223</v>
      </c>
      <c r="C180" s="2"/>
      <c r="D180" s="3">
        <v>39</v>
      </c>
      <c r="E180" s="1"/>
      <c r="F180" s="1"/>
      <c r="G180" s="1" t="s">
        <v>9</v>
      </c>
      <c r="H180" s="1" t="s">
        <v>461</v>
      </c>
      <c r="I180" s="1" t="s">
        <v>15</v>
      </c>
      <c r="J180" s="5">
        <f t="shared" si="4"/>
        <v>234</v>
      </c>
    </row>
    <row r="181" spans="1:10" x14ac:dyDescent="0.2">
      <c r="A181" s="2">
        <v>44918</v>
      </c>
      <c r="B181" s="1" t="s">
        <v>223</v>
      </c>
      <c r="C181" s="2"/>
      <c r="D181" s="3">
        <v>24.5</v>
      </c>
      <c r="E181" s="1"/>
      <c r="F181" s="1"/>
      <c r="G181" s="1" t="s">
        <v>57</v>
      </c>
      <c r="H181" s="1" t="s">
        <v>460</v>
      </c>
      <c r="I181" s="1" t="s">
        <v>15</v>
      </c>
      <c r="J181" s="5">
        <f t="shared" ref="J181:J231" si="5">D181*I181</f>
        <v>147</v>
      </c>
    </row>
    <row r="182" spans="1:10" x14ac:dyDescent="0.2">
      <c r="A182" s="2">
        <v>44918</v>
      </c>
      <c r="B182" s="1" t="s">
        <v>223</v>
      </c>
      <c r="C182" s="2"/>
      <c r="D182" s="3">
        <v>7</v>
      </c>
      <c r="E182" s="1"/>
      <c r="F182" s="1"/>
      <c r="G182" s="1" t="s">
        <v>57</v>
      </c>
      <c r="H182" s="1" t="s">
        <v>459</v>
      </c>
      <c r="I182" s="1" t="s">
        <v>15</v>
      </c>
      <c r="J182" s="5">
        <f t="shared" si="5"/>
        <v>42</v>
      </c>
    </row>
    <row r="183" spans="1:10" x14ac:dyDescent="0.2">
      <c r="A183" s="2">
        <v>44918</v>
      </c>
      <c r="B183" s="1" t="s">
        <v>223</v>
      </c>
      <c r="C183" s="2"/>
      <c r="D183" s="3">
        <v>3.5</v>
      </c>
      <c r="E183" s="1"/>
      <c r="F183" s="1"/>
      <c r="G183" s="1" t="s">
        <v>57</v>
      </c>
      <c r="H183" s="1" t="s">
        <v>458</v>
      </c>
      <c r="I183" s="1" t="s">
        <v>15</v>
      </c>
      <c r="J183" s="5">
        <f t="shared" si="5"/>
        <v>21</v>
      </c>
    </row>
    <row r="184" spans="1:10" x14ac:dyDescent="0.2">
      <c r="A184" s="2">
        <v>44918</v>
      </c>
      <c r="B184" s="1" t="s">
        <v>223</v>
      </c>
      <c r="C184" s="2"/>
      <c r="D184" s="3">
        <v>10</v>
      </c>
      <c r="E184" s="1"/>
      <c r="F184" s="1"/>
      <c r="G184" s="1" t="s">
        <v>9</v>
      </c>
      <c r="H184" s="1" t="s">
        <v>457</v>
      </c>
      <c r="I184" s="1" t="s">
        <v>15</v>
      </c>
      <c r="J184" s="5">
        <f t="shared" si="5"/>
        <v>60</v>
      </c>
    </row>
    <row r="185" spans="1:10" x14ac:dyDescent="0.2">
      <c r="A185" s="2">
        <v>44918</v>
      </c>
      <c r="B185" s="1" t="s">
        <v>223</v>
      </c>
      <c r="C185" s="2"/>
      <c r="D185" s="3">
        <v>12.5</v>
      </c>
      <c r="E185" s="1"/>
      <c r="F185" s="1"/>
      <c r="G185" s="1" t="s">
        <v>57</v>
      </c>
      <c r="H185" s="1" t="s">
        <v>456</v>
      </c>
      <c r="I185" s="1" t="s">
        <v>15</v>
      </c>
      <c r="J185" s="5">
        <f t="shared" si="5"/>
        <v>75</v>
      </c>
    </row>
    <row r="186" spans="1:10" x14ac:dyDescent="0.2">
      <c r="A186" s="2">
        <v>44918</v>
      </c>
      <c r="B186" s="1" t="s">
        <v>223</v>
      </c>
      <c r="C186" s="2"/>
      <c r="D186" s="3">
        <v>39</v>
      </c>
      <c r="E186" s="1"/>
      <c r="F186" s="1"/>
      <c r="G186" s="1" t="s">
        <v>57</v>
      </c>
      <c r="H186" s="1" t="s">
        <v>455</v>
      </c>
      <c r="I186" s="1" t="s">
        <v>15</v>
      </c>
      <c r="J186" s="5">
        <f t="shared" si="5"/>
        <v>234</v>
      </c>
    </row>
    <row r="187" spans="1:10" x14ac:dyDescent="0.2">
      <c r="A187" s="2">
        <v>44918</v>
      </c>
      <c r="B187" s="1" t="s">
        <v>223</v>
      </c>
      <c r="C187" s="2"/>
      <c r="D187" s="3">
        <v>12.2</v>
      </c>
      <c r="E187" s="1"/>
      <c r="F187" s="1"/>
      <c r="G187" s="1" t="s">
        <v>57</v>
      </c>
      <c r="H187" s="1" t="s">
        <v>454</v>
      </c>
      <c r="I187" s="1" t="s">
        <v>15</v>
      </c>
      <c r="J187" s="5">
        <f t="shared" si="5"/>
        <v>73.199999999999989</v>
      </c>
    </row>
    <row r="188" spans="1:10" x14ac:dyDescent="0.2">
      <c r="A188" s="2">
        <v>44918</v>
      </c>
      <c r="B188" s="1" t="s">
        <v>223</v>
      </c>
      <c r="C188" s="2"/>
      <c r="D188" s="3">
        <v>28</v>
      </c>
      <c r="E188" s="1"/>
      <c r="F188" s="1"/>
      <c r="G188" s="1" t="s">
        <v>57</v>
      </c>
      <c r="H188" s="1" t="s">
        <v>453</v>
      </c>
      <c r="I188" s="1" t="s">
        <v>15</v>
      </c>
      <c r="J188" s="5">
        <f t="shared" si="5"/>
        <v>168</v>
      </c>
    </row>
    <row r="189" spans="1:10" x14ac:dyDescent="0.2">
      <c r="A189" s="2">
        <v>44918</v>
      </c>
      <c r="B189" s="1" t="s">
        <v>223</v>
      </c>
      <c r="C189" s="2"/>
      <c r="D189" s="3">
        <v>128</v>
      </c>
      <c r="E189" s="1"/>
      <c r="F189" s="1"/>
      <c r="G189" s="1" t="s">
        <v>57</v>
      </c>
      <c r="H189" s="1" t="s">
        <v>452</v>
      </c>
      <c r="I189" s="1" t="s">
        <v>15</v>
      </c>
      <c r="J189" s="5">
        <f t="shared" si="5"/>
        <v>768</v>
      </c>
    </row>
    <row r="190" spans="1:10" x14ac:dyDescent="0.2">
      <c r="A190" s="2">
        <v>44918</v>
      </c>
      <c r="B190" s="1" t="s">
        <v>223</v>
      </c>
      <c r="C190" s="2"/>
      <c r="D190" s="3">
        <v>350.5</v>
      </c>
      <c r="E190" s="1"/>
      <c r="F190" s="1"/>
      <c r="G190" s="1" t="s">
        <v>57</v>
      </c>
      <c r="H190" s="1" t="s">
        <v>451</v>
      </c>
      <c r="I190" s="1" t="s">
        <v>15</v>
      </c>
      <c r="J190" s="5">
        <f t="shared" si="5"/>
        <v>2103</v>
      </c>
    </row>
    <row r="191" spans="1:10" x14ac:dyDescent="0.2">
      <c r="A191" s="2">
        <v>44918</v>
      </c>
      <c r="B191" s="1" t="s">
        <v>223</v>
      </c>
      <c r="C191" s="2"/>
      <c r="D191" s="3">
        <v>171</v>
      </c>
      <c r="E191" s="1"/>
      <c r="F191" s="1"/>
      <c r="G191" s="1" t="s">
        <v>57</v>
      </c>
      <c r="H191" s="1" t="s">
        <v>450</v>
      </c>
      <c r="I191" s="1" t="s">
        <v>15</v>
      </c>
      <c r="J191" s="5">
        <f t="shared" si="5"/>
        <v>1026</v>
      </c>
    </row>
    <row r="192" spans="1:10" x14ac:dyDescent="0.2">
      <c r="A192" s="2">
        <v>44918</v>
      </c>
      <c r="B192" s="1" t="s">
        <v>223</v>
      </c>
      <c r="C192" s="2"/>
      <c r="D192" s="3">
        <v>147</v>
      </c>
      <c r="E192" s="1"/>
      <c r="F192" s="1"/>
      <c r="G192" s="1" t="s">
        <v>57</v>
      </c>
      <c r="H192" s="1" t="s">
        <v>449</v>
      </c>
      <c r="I192" s="1" t="s">
        <v>15</v>
      </c>
      <c r="J192" s="5">
        <f t="shared" si="5"/>
        <v>882</v>
      </c>
    </row>
    <row r="193" spans="1:10" x14ac:dyDescent="0.2">
      <c r="A193" s="2">
        <v>44918</v>
      </c>
      <c r="B193" s="1" t="s">
        <v>223</v>
      </c>
      <c r="C193" s="2"/>
      <c r="D193" s="3">
        <v>80.5</v>
      </c>
      <c r="E193" s="1"/>
      <c r="F193" s="1"/>
      <c r="G193" s="1" t="s">
        <v>57</v>
      </c>
      <c r="H193" s="1" t="s">
        <v>448</v>
      </c>
      <c r="I193" s="1" t="s">
        <v>15</v>
      </c>
      <c r="J193" s="5">
        <f t="shared" si="5"/>
        <v>483</v>
      </c>
    </row>
    <row r="194" spans="1:10" x14ac:dyDescent="0.2">
      <c r="A194" s="2">
        <v>44918</v>
      </c>
      <c r="B194" s="1" t="s">
        <v>223</v>
      </c>
      <c r="C194" s="2"/>
      <c r="D194" s="3">
        <v>191.6</v>
      </c>
      <c r="E194" s="1"/>
      <c r="F194" s="1"/>
      <c r="G194" s="1" t="s">
        <v>57</v>
      </c>
      <c r="H194" s="1" t="s">
        <v>447</v>
      </c>
      <c r="I194" s="1" t="s">
        <v>15</v>
      </c>
      <c r="J194" s="5">
        <f t="shared" si="5"/>
        <v>1149.5999999999999</v>
      </c>
    </row>
    <row r="195" spans="1:10" x14ac:dyDescent="0.2">
      <c r="A195" s="2"/>
      <c r="B195" s="1" t="s">
        <v>187</v>
      </c>
      <c r="C195" s="2">
        <v>44992</v>
      </c>
      <c r="D195" s="3"/>
      <c r="E195" s="1" t="s">
        <v>112</v>
      </c>
      <c r="F195" s="1" t="s">
        <v>113</v>
      </c>
      <c r="G195" s="1"/>
      <c r="H195" s="1"/>
      <c r="I195" s="1"/>
      <c r="J195" s="5">
        <f t="shared" si="5"/>
        <v>0</v>
      </c>
    </row>
    <row r="196" spans="1:10" x14ac:dyDescent="0.2">
      <c r="A196" s="2">
        <v>44937</v>
      </c>
      <c r="B196" s="1" t="s">
        <v>224</v>
      </c>
      <c r="C196" s="2"/>
      <c r="D196" s="3">
        <v>336</v>
      </c>
      <c r="E196" s="1"/>
      <c r="F196" s="1"/>
      <c r="G196" s="1" t="s">
        <v>9</v>
      </c>
      <c r="H196" s="1" t="s">
        <v>367</v>
      </c>
      <c r="I196" s="1" t="s">
        <v>30</v>
      </c>
      <c r="J196" s="5">
        <f t="shared" si="5"/>
        <v>8400</v>
      </c>
    </row>
    <row r="197" spans="1:10" x14ac:dyDescent="0.2">
      <c r="A197" s="2">
        <v>44937</v>
      </c>
      <c r="B197" s="1" t="s">
        <v>224</v>
      </c>
      <c r="C197" s="2"/>
      <c r="D197" s="3">
        <v>-336</v>
      </c>
      <c r="E197" s="1"/>
      <c r="F197" s="1"/>
      <c r="G197" s="1" t="s">
        <v>25</v>
      </c>
      <c r="H197" s="1" t="s">
        <v>222</v>
      </c>
      <c r="I197" s="1" t="s">
        <v>30</v>
      </c>
      <c r="J197" s="5">
        <f t="shared" si="5"/>
        <v>-8400</v>
      </c>
    </row>
    <row r="198" spans="1:10" x14ac:dyDescent="0.2">
      <c r="A198" s="2">
        <v>44937</v>
      </c>
      <c r="B198" s="1" t="s">
        <v>224</v>
      </c>
      <c r="C198" s="2"/>
      <c r="D198" s="3">
        <v>336</v>
      </c>
      <c r="E198" s="1"/>
      <c r="F198" s="1"/>
      <c r="G198" s="1" t="s">
        <v>9</v>
      </c>
      <c r="H198" s="1" t="s">
        <v>366</v>
      </c>
      <c r="I198" s="1" t="s">
        <v>30</v>
      </c>
      <c r="J198" s="5">
        <f t="shared" si="5"/>
        <v>8400</v>
      </c>
    </row>
    <row r="199" spans="1:10" x14ac:dyDescent="0.2">
      <c r="A199" s="2">
        <v>44945</v>
      </c>
      <c r="B199" s="1" t="s">
        <v>411</v>
      </c>
      <c r="C199" s="2"/>
      <c r="D199" s="3">
        <v>90</v>
      </c>
      <c r="E199" s="1"/>
      <c r="F199" s="1"/>
      <c r="G199" s="1" t="s">
        <v>9</v>
      </c>
      <c r="H199" s="1" t="s">
        <v>446</v>
      </c>
      <c r="I199" s="1" t="s">
        <v>45</v>
      </c>
      <c r="J199" s="5">
        <f t="shared" si="5"/>
        <v>1530</v>
      </c>
    </row>
    <row r="200" spans="1:10" x14ac:dyDescent="0.2">
      <c r="A200" s="2">
        <v>44945</v>
      </c>
      <c r="B200" s="1" t="s">
        <v>411</v>
      </c>
      <c r="C200" s="2"/>
      <c r="D200" s="3">
        <v>775</v>
      </c>
      <c r="E200" s="1"/>
      <c r="F200" s="1"/>
      <c r="G200" s="1" t="s">
        <v>9</v>
      </c>
      <c r="H200" s="1" t="s">
        <v>445</v>
      </c>
      <c r="I200" s="1" t="s">
        <v>45</v>
      </c>
      <c r="J200" s="5">
        <f t="shared" si="5"/>
        <v>13175</v>
      </c>
    </row>
    <row r="201" spans="1:10" x14ac:dyDescent="0.2">
      <c r="A201" s="2"/>
      <c r="B201" s="1" t="s">
        <v>187</v>
      </c>
      <c r="C201" s="2">
        <v>44992</v>
      </c>
      <c r="D201" s="3"/>
      <c r="E201" s="1" t="s">
        <v>63</v>
      </c>
      <c r="F201" s="1" t="s">
        <v>64</v>
      </c>
      <c r="G201" s="1"/>
      <c r="H201" s="1"/>
      <c r="I201" s="1"/>
      <c r="J201" s="5">
        <f t="shared" si="5"/>
        <v>0</v>
      </c>
    </row>
    <row r="202" spans="1:10" x14ac:dyDescent="0.2">
      <c r="A202" s="2">
        <v>44924</v>
      </c>
      <c r="B202" s="1" t="s">
        <v>419</v>
      </c>
      <c r="C202" s="2"/>
      <c r="D202" s="3">
        <v>4708.62</v>
      </c>
      <c r="E202" s="1"/>
      <c r="F202" s="1"/>
      <c r="G202" s="1" t="s">
        <v>9</v>
      </c>
      <c r="H202" s="1" t="s">
        <v>149</v>
      </c>
      <c r="I202" s="1" t="s">
        <v>92</v>
      </c>
      <c r="J202" s="5">
        <f t="shared" si="5"/>
        <v>178927.56</v>
      </c>
    </row>
    <row r="203" spans="1:10" x14ac:dyDescent="0.2">
      <c r="A203" s="2">
        <v>44942</v>
      </c>
      <c r="B203" s="1" t="s">
        <v>230</v>
      </c>
      <c r="C203" s="2"/>
      <c r="D203" s="3">
        <v>-4708.62</v>
      </c>
      <c r="E203" s="1"/>
      <c r="F203" s="1"/>
      <c r="G203" s="1" t="s">
        <v>25</v>
      </c>
      <c r="H203" s="1" t="s">
        <v>122</v>
      </c>
      <c r="I203" s="1" t="s">
        <v>41</v>
      </c>
      <c r="J203" s="5">
        <f t="shared" si="5"/>
        <v>-94172.4</v>
      </c>
    </row>
    <row r="204" spans="1:10" x14ac:dyDescent="0.2">
      <c r="A204" s="2">
        <v>44942</v>
      </c>
      <c r="B204" s="1" t="s">
        <v>230</v>
      </c>
      <c r="C204" s="2"/>
      <c r="D204" s="3">
        <v>4401.12</v>
      </c>
      <c r="E204" s="1"/>
      <c r="F204" s="1"/>
      <c r="G204" s="1" t="s">
        <v>9</v>
      </c>
      <c r="H204" s="1" t="s">
        <v>162</v>
      </c>
      <c r="I204" s="1" t="s">
        <v>41</v>
      </c>
      <c r="J204" s="5">
        <f t="shared" si="5"/>
        <v>88022.399999999994</v>
      </c>
    </row>
    <row r="205" spans="1:10" x14ac:dyDescent="0.2">
      <c r="A205" s="2">
        <v>44942</v>
      </c>
      <c r="B205" s="1" t="s">
        <v>230</v>
      </c>
      <c r="C205" s="2"/>
      <c r="D205" s="3">
        <v>307.5</v>
      </c>
      <c r="E205" s="1"/>
      <c r="F205" s="1"/>
      <c r="G205" s="1" t="s">
        <v>9</v>
      </c>
      <c r="H205" s="1" t="s">
        <v>128</v>
      </c>
      <c r="I205" s="1" t="s">
        <v>41</v>
      </c>
      <c r="J205" s="5">
        <f t="shared" si="5"/>
        <v>6150</v>
      </c>
    </row>
    <row r="206" spans="1:10" x14ac:dyDescent="0.2">
      <c r="A206" s="2">
        <v>44953</v>
      </c>
      <c r="B206" s="1" t="s">
        <v>407</v>
      </c>
      <c r="C206" s="2"/>
      <c r="D206" s="3">
        <v>13477.98</v>
      </c>
      <c r="E206" s="1"/>
      <c r="F206" s="1"/>
      <c r="G206" s="1" t="s">
        <v>9</v>
      </c>
      <c r="H206" s="1" t="s">
        <v>444</v>
      </c>
      <c r="I206" s="1" t="s">
        <v>84</v>
      </c>
      <c r="J206" s="5">
        <f t="shared" si="5"/>
        <v>121301.81999999999</v>
      </c>
    </row>
    <row r="207" spans="1:10" x14ac:dyDescent="0.2">
      <c r="A207" s="2">
        <v>44953</v>
      </c>
      <c r="B207" s="1" t="s">
        <v>407</v>
      </c>
      <c r="C207" s="2"/>
      <c r="D207" s="3">
        <v>4950</v>
      </c>
      <c r="E207" s="1"/>
      <c r="F207" s="1"/>
      <c r="G207" s="1" t="s">
        <v>9</v>
      </c>
      <c r="H207" s="1" t="s">
        <v>159</v>
      </c>
      <c r="I207" s="1" t="s">
        <v>84</v>
      </c>
      <c r="J207" s="5">
        <f t="shared" si="5"/>
        <v>44550</v>
      </c>
    </row>
    <row r="208" spans="1:10" x14ac:dyDescent="0.2">
      <c r="A208" s="2">
        <v>44943</v>
      </c>
      <c r="B208" s="1" t="s">
        <v>227</v>
      </c>
      <c r="C208" s="2">
        <v>44992</v>
      </c>
      <c r="D208" s="3">
        <v>800</v>
      </c>
      <c r="E208" s="1" t="s">
        <v>238</v>
      </c>
      <c r="F208" s="1" t="s">
        <v>239</v>
      </c>
      <c r="G208" s="1" t="s">
        <v>9</v>
      </c>
      <c r="H208" s="1" t="s">
        <v>222</v>
      </c>
      <c r="I208" s="1" t="s">
        <v>26</v>
      </c>
      <c r="J208" s="5">
        <f t="shared" si="5"/>
        <v>15200</v>
      </c>
    </row>
    <row r="209" spans="1:10" x14ac:dyDescent="0.2">
      <c r="A209" s="2">
        <v>44937</v>
      </c>
      <c r="B209" s="1" t="s">
        <v>224</v>
      </c>
      <c r="C209" s="2">
        <v>44992</v>
      </c>
      <c r="D209" s="3">
        <v>6220</v>
      </c>
      <c r="E209" s="1" t="s">
        <v>169</v>
      </c>
      <c r="F209" s="1" t="s">
        <v>170</v>
      </c>
      <c r="G209" s="1" t="s">
        <v>9</v>
      </c>
      <c r="H209" s="1" t="s">
        <v>11</v>
      </c>
      <c r="I209" s="1" t="s">
        <v>30</v>
      </c>
      <c r="J209" s="5">
        <f t="shared" si="5"/>
        <v>155500</v>
      </c>
    </row>
    <row r="210" spans="1:10" x14ac:dyDescent="0.2">
      <c r="A210" s="2">
        <v>44914</v>
      </c>
      <c r="B210" s="1" t="s">
        <v>229</v>
      </c>
      <c r="C210" s="2">
        <v>44992</v>
      </c>
      <c r="D210" s="3">
        <v>10590.41</v>
      </c>
      <c r="E210" s="1" t="s">
        <v>240</v>
      </c>
      <c r="F210" s="1" t="s">
        <v>241</v>
      </c>
      <c r="G210" s="1" t="s">
        <v>9</v>
      </c>
      <c r="H210" s="1" t="s">
        <v>242</v>
      </c>
      <c r="I210" s="1" t="s">
        <v>32</v>
      </c>
      <c r="J210" s="5">
        <f t="shared" si="5"/>
        <v>190627.38</v>
      </c>
    </row>
    <row r="211" spans="1:10" x14ac:dyDescent="0.2">
      <c r="A211" s="2">
        <v>44978</v>
      </c>
      <c r="B211" s="1" t="s">
        <v>243</v>
      </c>
      <c r="C211" s="2">
        <v>44992</v>
      </c>
      <c r="D211" s="3">
        <v>2537.6</v>
      </c>
      <c r="E211" s="1" t="s">
        <v>106</v>
      </c>
      <c r="F211" s="1" t="s">
        <v>107</v>
      </c>
      <c r="G211" s="1" t="s">
        <v>16</v>
      </c>
      <c r="H211" s="1" t="s">
        <v>21</v>
      </c>
      <c r="I211" s="1"/>
      <c r="J211" s="5">
        <f t="shared" si="5"/>
        <v>0</v>
      </c>
    </row>
    <row r="212" spans="1:10" x14ac:dyDescent="0.2">
      <c r="A212" s="2">
        <v>44914</v>
      </c>
      <c r="B212" s="1" t="s">
        <v>223</v>
      </c>
      <c r="C212" s="2">
        <v>44993</v>
      </c>
      <c r="D212" s="3">
        <v>790.4</v>
      </c>
      <c r="E212" s="1" t="s">
        <v>244</v>
      </c>
      <c r="F212" s="1" t="s">
        <v>245</v>
      </c>
      <c r="G212" s="1" t="s">
        <v>9</v>
      </c>
      <c r="H212" s="1" t="s">
        <v>246</v>
      </c>
      <c r="I212" s="1" t="s">
        <v>8</v>
      </c>
      <c r="J212" s="5">
        <f t="shared" si="5"/>
        <v>5532.8</v>
      </c>
    </row>
    <row r="213" spans="1:10" x14ac:dyDescent="0.2">
      <c r="A213" s="2"/>
      <c r="B213" s="1" t="s">
        <v>187</v>
      </c>
      <c r="C213" s="2">
        <v>44995</v>
      </c>
      <c r="D213" s="3"/>
      <c r="E213" s="1" t="s">
        <v>188</v>
      </c>
      <c r="F213" s="1"/>
      <c r="G213" s="1"/>
      <c r="H213" s="1"/>
      <c r="I213" s="1"/>
      <c r="J213" s="5">
        <f t="shared" si="5"/>
        <v>0</v>
      </c>
    </row>
    <row r="214" spans="1:10" x14ac:dyDescent="0.2">
      <c r="A214" s="2">
        <v>44936</v>
      </c>
      <c r="B214" s="1" t="s">
        <v>197</v>
      </c>
      <c r="C214" s="2"/>
      <c r="D214" s="3">
        <v>335.25</v>
      </c>
      <c r="E214" s="1" t="s">
        <v>443</v>
      </c>
      <c r="F214" s="1" t="s">
        <v>442</v>
      </c>
      <c r="G214" s="1" t="s">
        <v>9</v>
      </c>
      <c r="H214" s="1" t="s">
        <v>15</v>
      </c>
      <c r="I214" s="1" t="s">
        <v>46</v>
      </c>
      <c r="J214" s="5">
        <f t="shared" si="5"/>
        <v>19779.75</v>
      </c>
    </row>
    <row r="215" spans="1:10" x14ac:dyDescent="0.2">
      <c r="A215" s="2">
        <v>44939</v>
      </c>
      <c r="B215" s="1" t="s">
        <v>196</v>
      </c>
      <c r="C215" s="2"/>
      <c r="D215" s="3">
        <v>104.1</v>
      </c>
      <c r="E215" s="1" t="s">
        <v>443</v>
      </c>
      <c r="F215" s="1" t="s">
        <v>442</v>
      </c>
      <c r="G215" s="1" t="s">
        <v>9</v>
      </c>
      <c r="H215" s="1" t="s">
        <v>8</v>
      </c>
      <c r="I215" s="1" t="s">
        <v>117</v>
      </c>
      <c r="J215" s="5">
        <f t="shared" si="5"/>
        <v>5829.5999999999995</v>
      </c>
    </row>
    <row r="216" spans="1:10" x14ac:dyDescent="0.2">
      <c r="A216" s="2">
        <v>44942</v>
      </c>
      <c r="B216" s="1" t="s">
        <v>199</v>
      </c>
      <c r="C216" s="2"/>
      <c r="D216" s="3">
        <v>235.25</v>
      </c>
      <c r="E216" s="1" t="s">
        <v>443</v>
      </c>
      <c r="F216" s="1" t="s">
        <v>442</v>
      </c>
      <c r="G216" s="1" t="s">
        <v>9</v>
      </c>
      <c r="H216" s="1" t="s">
        <v>12</v>
      </c>
      <c r="I216" s="1" t="s">
        <v>119</v>
      </c>
      <c r="J216" s="5">
        <f t="shared" si="5"/>
        <v>12468.25</v>
      </c>
    </row>
    <row r="217" spans="1:10" x14ac:dyDescent="0.2">
      <c r="A217" s="2">
        <v>44951</v>
      </c>
      <c r="B217" s="1" t="s">
        <v>203</v>
      </c>
      <c r="C217" s="2"/>
      <c r="D217" s="3">
        <v>344.26</v>
      </c>
      <c r="E217" s="1" t="s">
        <v>132</v>
      </c>
      <c r="F217" s="1" t="s">
        <v>133</v>
      </c>
      <c r="G217" s="1" t="s">
        <v>9</v>
      </c>
      <c r="H217" s="1" t="s">
        <v>108</v>
      </c>
      <c r="I217" s="1" t="s">
        <v>90</v>
      </c>
      <c r="J217" s="5">
        <f t="shared" si="5"/>
        <v>15147.439999999999</v>
      </c>
    </row>
    <row r="218" spans="1:10" x14ac:dyDescent="0.2">
      <c r="A218" s="2">
        <v>44954</v>
      </c>
      <c r="B218" s="1" t="s">
        <v>419</v>
      </c>
      <c r="C218" s="2"/>
      <c r="D218" s="3">
        <v>598.36</v>
      </c>
      <c r="E218" s="1" t="s">
        <v>132</v>
      </c>
      <c r="F218" s="1" t="s">
        <v>133</v>
      </c>
      <c r="G218" s="1" t="s">
        <v>9</v>
      </c>
      <c r="H218" s="1" t="s">
        <v>76</v>
      </c>
      <c r="I218" s="1" t="s">
        <v>91</v>
      </c>
      <c r="J218" s="5">
        <f t="shared" si="5"/>
        <v>24532.760000000002</v>
      </c>
    </row>
    <row r="219" spans="1:10" x14ac:dyDescent="0.2">
      <c r="A219" s="2">
        <v>44957</v>
      </c>
      <c r="B219" s="1" t="s">
        <v>220</v>
      </c>
      <c r="C219" s="2"/>
      <c r="D219" s="3">
        <v>812.3</v>
      </c>
      <c r="E219" s="1" t="s">
        <v>443</v>
      </c>
      <c r="F219" s="1" t="s">
        <v>442</v>
      </c>
      <c r="G219" s="1" t="s">
        <v>9</v>
      </c>
      <c r="H219" s="1" t="s">
        <v>84</v>
      </c>
      <c r="I219" s="1" t="s">
        <v>92</v>
      </c>
      <c r="J219" s="5">
        <f t="shared" si="5"/>
        <v>30867.399999999998</v>
      </c>
    </row>
    <row r="220" spans="1:10" x14ac:dyDescent="0.2">
      <c r="A220" s="2">
        <v>44965</v>
      </c>
      <c r="B220" s="1" t="s">
        <v>254</v>
      </c>
      <c r="C220" s="2"/>
      <c r="D220" s="3">
        <v>90.98</v>
      </c>
      <c r="E220" s="1" t="s">
        <v>132</v>
      </c>
      <c r="F220" s="1" t="s">
        <v>133</v>
      </c>
      <c r="G220" s="1" t="s">
        <v>9</v>
      </c>
      <c r="H220" s="1" t="s">
        <v>115</v>
      </c>
      <c r="I220" s="1" t="s">
        <v>24</v>
      </c>
      <c r="J220" s="5">
        <f t="shared" si="5"/>
        <v>2729.4</v>
      </c>
    </row>
    <row r="221" spans="1:10" x14ac:dyDescent="0.2">
      <c r="A221" s="2">
        <v>44900</v>
      </c>
      <c r="B221" s="1" t="s">
        <v>223</v>
      </c>
      <c r="C221" s="2"/>
      <c r="D221" s="3">
        <v>67.95</v>
      </c>
      <c r="E221" s="1" t="s">
        <v>46</v>
      </c>
      <c r="F221" s="1" t="s">
        <v>47</v>
      </c>
      <c r="G221" s="1" t="s">
        <v>9</v>
      </c>
      <c r="H221" s="1" t="s">
        <v>441</v>
      </c>
      <c r="I221" s="1" t="s">
        <v>84</v>
      </c>
      <c r="J221" s="5">
        <f t="shared" si="5"/>
        <v>611.55000000000007</v>
      </c>
    </row>
    <row r="222" spans="1:10" x14ac:dyDescent="0.2">
      <c r="A222" s="2">
        <v>44902</v>
      </c>
      <c r="B222" s="1" t="s">
        <v>223</v>
      </c>
      <c r="C222" s="2"/>
      <c r="D222" s="3">
        <v>1494.03</v>
      </c>
      <c r="E222" s="1" t="s">
        <v>46</v>
      </c>
      <c r="F222" s="1" t="s">
        <v>47</v>
      </c>
      <c r="G222" s="1" t="s">
        <v>9</v>
      </c>
      <c r="H222" s="1" t="s">
        <v>440</v>
      </c>
      <c r="I222" s="1" t="s">
        <v>84</v>
      </c>
      <c r="J222" s="5">
        <f t="shared" si="5"/>
        <v>13446.27</v>
      </c>
    </row>
    <row r="223" spans="1:10" x14ac:dyDescent="0.2">
      <c r="A223" s="2">
        <v>44907</v>
      </c>
      <c r="B223" s="1" t="s">
        <v>223</v>
      </c>
      <c r="C223" s="2"/>
      <c r="D223" s="3">
        <v>49.8</v>
      </c>
      <c r="E223" s="1" t="s">
        <v>46</v>
      </c>
      <c r="F223" s="1" t="s">
        <v>47</v>
      </c>
      <c r="G223" s="1" t="s">
        <v>9</v>
      </c>
      <c r="H223" s="1" t="s">
        <v>439</v>
      </c>
      <c r="I223" s="1" t="s">
        <v>84</v>
      </c>
      <c r="J223" s="5">
        <f t="shared" si="5"/>
        <v>448.2</v>
      </c>
    </row>
    <row r="224" spans="1:10" x14ac:dyDescent="0.2">
      <c r="A224" s="2">
        <v>44908</v>
      </c>
      <c r="B224" s="1" t="s">
        <v>223</v>
      </c>
      <c r="C224" s="2"/>
      <c r="D224" s="3">
        <v>82.5</v>
      </c>
      <c r="E224" s="1" t="s">
        <v>46</v>
      </c>
      <c r="F224" s="1" t="s">
        <v>47</v>
      </c>
      <c r="G224" s="1" t="s">
        <v>9</v>
      </c>
      <c r="H224" s="1" t="s">
        <v>438</v>
      </c>
      <c r="I224" s="1" t="s">
        <v>84</v>
      </c>
      <c r="J224" s="5">
        <f t="shared" si="5"/>
        <v>742.5</v>
      </c>
    </row>
    <row r="225" spans="1:10" x14ac:dyDescent="0.2">
      <c r="A225" s="2">
        <v>44909</v>
      </c>
      <c r="B225" s="1" t="s">
        <v>223</v>
      </c>
      <c r="C225" s="2"/>
      <c r="D225" s="3">
        <v>20.43</v>
      </c>
      <c r="E225" s="1" t="s">
        <v>46</v>
      </c>
      <c r="F225" s="1" t="s">
        <v>47</v>
      </c>
      <c r="G225" s="1" t="s">
        <v>9</v>
      </c>
      <c r="H225" s="1" t="s">
        <v>437</v>
      </c>
      <c r="I225" s="1" t="s">
        <v>84</v>
      </c>
      <c r="J225" s="5">
        <f t="shared" si="5"/>
        <v>183.87</v>
      </c>
    </row>
    <row r="226" spans="1:10" x14ac:dyDescent="0.2">
      <c r="A226" s="2">
        <v>44958</v>
      </c>
      <c r="B226" s="1" t="s">
        <v>237</v>
      </c>
      <c r="C226" s="2"/>
      <c r="D226" s="3">
        <v>446.31</v>
      </c>
      <c r="E226" s="1" t="s">
        <v>190</v>
      </c>
      <c r="F226" s="1" t="s">
        <v>191</v>
      </c>
      <c r="G226" s="1" t="s">
        <v>9</v>
      </c>
      <c r="H226" s="1" t="s">
        <v>436</v>
      </c>
      <c r="I226" s="1" t="s">
        <v>8</v>
      </c>
      <c r="J226" s="5">
        <f t="shared" si="5"/>
        <v>3124.17</v>
      </c>
    </row>
    <row r="227" spans="1:10" x14ac:dyDescent="0.2">
      <c r="A227" s="2">
        <v>44970</v>
      </c>
      <c r="B227" s="1" t="s">
        <v>252</v>
      </c>
      <c r="C227" s="2">
        <v>44995</v>
      </c>
      <c r="D227" s="3">
        <v>30.33</v>
      </c>
      <c r="E227" s="1" t="s">
        <v>211</v>
      </c>
      <c r="F227" s="1" t="s">
        <v>212</v>
      </c>
      <c r="G227" s="1" t="s">
        <v>9</v>
      </c>
      <c r="H227" s="1" t="s">
        <v>251</v>
      </c>
      <c r="I227" s="1" t="s">
        <v>30</v>
      </c>
      <c r="J227" s="5">
        <f t="shared" si="5"/>
        <v>758.25</v>
      </c>
    </row>
    <row r="228" spans="1:10" x14ac:dyDescent="0.2">
      <c r="A228" s="2">
        <v>44965</v>
      </c>
      <c r="B228" s="1" t="s">
        <v>254</v>
      </c>
      <c r="C228" s="2">
        <v>44995</v>
      </c>
      <c r="D228" s="3">
        <v>28.36</v>
      </c>
      <c r="E228" s="1" t="s">
        <v>211</v>
      </c>
      <c r="F228" s="1" t="s">
        <v>212</v>
      </c>
      <c r="G228" s="1" t="s">
        <v>9</v>
      </c>
      <c r="H228" s="1" t="s">
        <v>253</v>
      </c>
      <c r="I228" s="1" t="s">
        <v>24</v>
      </c>
      <c r="J228" s="5">
        <f t="shared" si="5"/>
        <v>850.8</v>
      </c>
    </row>
    <row r="229" spans="1:10" x14ac:dyDescent="0.2">
      <c r="A229" s="2">
        <v>44989</v>
      </c>
      <c r="B229" s="1" t="s">
        <v>256</v>
      </c>
      <c r="C229" s="2">
        <v>44995</v>
      </c>
      <c r="D229" s="3">
        <v>40.57</v>
      </c>
      <c r="E229" s="1" t="s">
        <v>211</v>
      </c>
      <c r="F229" s="1" t="s">
        <v>212</v>
      </c>
      <c r="G229" s="1" t="s">
        <v>9</v>
      </c>
      <c r="H229" s="1" t="s">
        <v>255</v>
      </c>
      <c r="I229" s="1" t="s">
        <v>15</v>
      </c>
      <c r="J229" s="5">
        <f t="shared" si="5"/>
        <v>243.42000000000002</v>
      </c>
    </row>
    <row r="230" spans="1:10" x14ac:dyDescent="0.2">
      <c r="A230" s="2"/>
      <c r="B230" s="1" t="s">
        <v>187</v>
      </c>
      <c r="C230" s="2">
        <v>44998</v>
      </c>
      <c r="D230" s="3"/>
      <c r="E230" s="1" t="s">
        <v>188</v>
      </c>
      <c r="F230" s="1"/>
      <c r="G230" s="1"/>
      <c r="H230" s="1"/>
      <c r="I230" s="1"/>
      <c r="J230" s="5">
        <f t="shared" si="5"/>
        <v>0</v>
      </c>
    </row>
    <row r="231" spans="1:10" x14ac:dyDescent="0.2">
      <c r="A231" s="2">
        <v>44900</v>
      </c>
      <c r="B231" s="1" t="s">
        <v>198</v>
      </c>
      <c r="C231" s="2"/>
      <c r="D231" s="3">
        <v>350</v>
      </c>
      <c r="E231" s="1" t="s">
        <v>140</v>
      </c>
      <c r="F231" s="1" t="s">
        <v>141</v>
      </c>
      <c r="G231" s="1" t="s">
        <v>9</v>
      </c>
      <c r="H231" s="1" t="s">
        <v>174</v>
      </c>
      <c r="I231" s="1" t="s">
        <v>114</v>
      </c>
      <c r="J231" s="5">
        <f t="shared" si="5"/>
        <v>23800</v>
      </c>
    </row>
    <row r="232" spans="1:10" x14ac:dyDescent="0.2">
      <c r="A232" s="2">
        <v>44939</v>
      </c>
      <c r="B232" s="1" t="s">
        <v>196</v>
      </c>
      <c r="C232" s="2"/>
      <c r="D232" s="3">
        <v>963</v>
      </c>
      <c r="E232" s="1" t="s">
        <v>85</v>
      </c>
      <c r="F232" s="1" t="s">
        <v>86</v>
      </c>
      <c r="G232" s="1" t="s">
        <v>16</v>
      </c>
      <c r="H232" s="1" t="s">
        <v>162</v>
      </c>
      <c r="I232" s="1" t="s">
        <v>46</v>
      </c>
      <c r="J232" s="5">
        <f t="shared" ref="J232:J272" si="6">D232*I232</f>
        <v>56817</v>
      </c>
    </row>
    <row r="233" spans="1:10" x14ac:dyDescent="0.2">
      <c r="A233" s="2">
        <v>44922</v>
      </c>
      <c r="B233" s="1" t="s">
        <v>217</v>
      </c>
      <c r="C233" s="2"/>
      <c r="D233" s="3">
        <v>3360</v>
      </c>
      <c r="E233" s="1" t="s">
        <v>140</v>
      </c>
      <c r="F233" s="1" t="s">
        <v>141</v>
      </c>
      <c r="G233" s="1" t="s">
        <v>9</v>
      </c>
      <c r="H233" s="1" t="s">
        <v>160</v>
      </c>
      <c r="I233" s="1" t="s">
        <v>110</v>
      </c>
      <c r="J233" s="5">
        <f t="shared" si="6"/>
        <v>154560</v>
      </c>
    </row>
    <row r="234" spans="1:10" x14ac:dyDescent="0.2">
      <c r="A234" s="2">
        <v>44922</v>
      </c>
      <c r="B234" s="1" t="s">
        <v>217</v>
      </c>
      <c r="C234" s="2"/>
      <c r="D234" s="3">
        <v>2700</v>
      </c>
      <c r="E234" s="1" t="s">
        <v>140</v>
      </c>
      <c r="F234" s="1" t="s">
        <v>141</v>
      </c>
      <c r="G234" s="1" t="s">
        <v>9</v>
      </c>
      <c r="H234" s="1" t="s">
        <v>171</v>
      </c>
      <c r="I234" s="1" t="s">
        <v>110</v>
      </c>
      <c r="J234" s="5">
        <f t="shared" si="6"/>
        <v>124200</v>
      </c>
    </row>
    <row r="235" spans="1:10" x14ac:dyDescent="0.2">
      <c r="A235" s="2">
        <v>44922</v>
      </c>
      <c r="B235" s="1" t="s">
        <v>217</v>
      </c>
      <c r="C235" s="2"/>
      <c r="D235" s="3">
        <v>700</v>
      </c>
      <c r="E235" s="1" t="s">
        <v>140</v>
      </c>
      <c r="F235" s="1" t="s">
        <v>141</v>
      </c>
      <c r="G235" s="1" t="s">
        <v>9</v>
      </c>
      <c r="H235" s="1" t="s">
        <v>155</v>
      </c>
      <c r="I235" s="1" t="s">
        <v>110</v>
      </c>
      <c r="J235" s="5">
        <f t="shared" si="6"/>
        <v>32200</v>
      </c>
    </row>
    <row r="236" spans="1:10" x14ac:dyDescent="0.2">
      <c r="A236" s="2">
        <v>44922</v>
      </c>
      <c r="B236" s="1" t="s">
        <v>217</v>
      </c>
      <c r="C236" s="2"/>
      <c r="D236" s="3">
        <v>3800</v>
      </c>
      <c r="E236" s="1" t="s">
        <v>140</v>
      </c>
      <c r="F236" s="1" t="s">
        <v>141</v>
      </c>
      <c r="G236" s="1" t="s">
        <v>9</v>
      </c>
      <c r="H236" s="1" t="s">
        <v>143</v>
      </c>
      <c r="I236" s="1" t="s">
        <v>110</v>
      </c>
      <c r="J236" s="5">
        <f t="shared" si="6"/>
        <v>174800</v>
      </c>
    </row>
    <row r="237" spans="1:10" x14ac:dyDescent="0.2">
      <c r="A237" s="2">
        <v>44895</v>
      </c>
      <c r="B237" s="1" t="s">
        <v>206</v>
      </c>
      <c r="C237" s="2"/>
      <c r="D237" s="3">
        <v>614.76</v>
      </c>
      <c r="E237" s="1" t="s">
        <v>125</v>
      </c>
      <c r="F237" s="1" t="s">
        <v>126</v>
      </c>
      <c r="G237" s="1" t="s">
        <v>9</v>
      </c>
      <c r="H237" s="1" t="s">
        <v>435</v>
      </c>
      <c r="I237" s="1" t="s">
        <v>76</v>
      </c>
      <c r="J237" s="5">
        <f t="shared" si="6"/>
        <v>26434.68</v>
      </c>
    </row>
    <row r="238" spans="1:10" x14ac:dyDescent="0.2">
      <c r="A238" s="2">
        <v>44868</v>
      </c>
      <c r="B238" s="1" t="s">
        <v>206</v>
      </c>
      <c r="C238" s="2"/>
      <c r="D238" s="3">
        <v>139.32</v>
      </c>
      <c r="E238" s="1" t="s">
        <v>125</v>
      </c>
      <c r="F238" s="1" t="s">
        <v>126</v>
      </c>
      <c r="G238" s="1" t="s">
        <v>9</v>
      </c>
      <c r="H238" s="1" t="s">
        <v>434</v>
      </c>
      <c r="I238" s="1" t="s">
        <v>76</v>
      </c>
      <c r="J238" s="5">
        <f t="shared" si="6"/>
        <v>5990.7599999999993</v>
      </c>
    </row>
    <row r="239" spans="1:10" x14ac:dyDescent="0.2">
      <c r="A239" s="2">
        <v>44874</v>
      </c>
      <c r="B239" s="1" t="s">
        <v>206</v>
      </c>
      <c r="C239" s="2"/>
      <c r="D239" s="3">
        <v>116.38</v>
      </c>
      <c r="E239" s="1" t="s">
        <v>125</v>
      </c>
      <c r="F239" s="1" t="s">
        <v>126</v>
      </c>
      <c r="G239" s="1" t="s">
        <v>9</v>
      </c>
      <c r="H239" s="1" t="s">
        <v>433</v>
      </c>
      <c r="I239" s="1" t="s">
        <v>76</v>
      </c>
      <c r="J239" s="5">
        <f t="shared" si="6"/>
        <v>5004.34</v>
      </c>
    </row>
    <row r="240" spans="1:10" x14ac:dyDescent="0.2">
      <c r="A240" s="2">
        <v>44889</v>
      </c>
      <c r="B240" s="1" t="s">
        <v>206</v>
      </c>
      <c r="C240" s="2"/>
      <c r="D240" s="3">
        <v>701.95</v>
      </c>
      <c r="E240" s="1" t="s">
        <v>125</v>
      </c>
      <c r="F240" s="1" t="s">
        <v>126</v>
      </c>
      <c r="G240" s="1" t="s">
        <v>9</v>
      </c>
      <c r="H240" s="1" t="s">
        <v>432</v>
      </c>
      <c r="I240" s="1" t="s">
        <v>76</v>
      </c>
      <c r="J240" s="5">
        <f t="shared" si="6"/>
        <v>30183.850000000002</v>
      </c>
    </row>
    <row r="241" spans="1:10" x14ac:dyDescent="0.2">
      <c r="A241" s="2">
        <v>44959</v>
      </c>
      <c r="B241" s="1" t="s">
        <v>209</v>
      </c>
      <c r="C241" s="2"/>
      <c r="D241" s="3">
        <v>318.02999999999997</v>
      </c>
      <c r="E241" s="1" t="s">
        <v>431</v>
      </c>
      <c r="F241" s="1" t="s">
        <v>430</v>
      </c>
      <c r="G241" s="1" t="s">
        <v>9</v>
      </c>
      <c r="H241" s="1" t="s">
        <v>84</v>
      </c>
      <c r="I241" s="1" t="s">
        <v>87</v>
      </c>
      <c r="J241" s="5">
        <f t="shared" si="6"/>
        <v>12403.169999999998</v>
      </c>
    </row>
    <row r="242" spans="1:10" x14ac:dyDescent="0.2">
      <c r="A242" s="2">
        <v>44898</v>
      </c>
      <c r="B242" s="1" t="s">
        <v>223</v>
      </c>
      <c r="C242" s="2"/>
      <c r="D242" s="3">
        <v>126.28</v>
      </c>
      <c r="E242" s="1" t="s">
        <v>125</v>
      </c>
      <c r="F242" s="1" t="s">
        <v>126</v>
      </c>
      <c r="G242" s="1" t="s">
        <v>9</v>
      </c>
      <c r="H242" s="1" t="s">
        <v>429</v>
      </c>
      <c r="I242" s="1" t="s">
        <v>27</v>
      </c>
      <c r="J242" s="5">
        <f t="shared" si="6"/>
        <v>1515.3600000000001</v>
      </c>
    </row>
    <row r="243" spans="1:10" x14ac:dyDescent="0.2">
      <c r="A243" s="2"/>
      <c r="B243" s="1" t="s">
        <v>187</v>
      </c>
      <c r="C243" s="2">
        <v>44998</v>
      </c>
      <c r="D243" s="3"/>
      <c r="E243" s="1" t="s">
        <v>53</v>
      </c>
      <c r="F243" s="1" t="s">
        <v>54</v>
      </c>
      <c r="G243" s="1"/>
      <c r="H243" s="1"/>
      <c r="I243" s="1"/>
      <c r="J243" s="5">
        <f t="shared" si="6"/>
        <v>0</v>
      </c>
    </row>
    <row r="244" spans="1:10" x14ac:dyDescent="0.2">
      <c r="A244" s="2">
        <v>44881</v>
      </c>
      <c r="B244" s="1" t="s">
        <v>206</v>
      </c>
      <c r="C244" s="2"/>
      <c r="D244" s="3">
        <v>28807.9</v>
      </c>
      <c r="E244" s="1"/>
      <c r="F244" s="1"/>
      <c r="G244" s="1" t="s">
        <v>9</v>
      </c>
      <c r="H244" s="1" t="s">
        <v>428</v>
      </c>
      <c r="I244" s="1" t="s">
        <v>76</v>
      </c>
      <c r="J244" s="5">
        <f t="shared" si="6"/>
        <v>1238739.7</v>
      </c>
    </row>
    <row r="245" spans="1:10" x14ac:dyDescent="0.2">
      <c r="A245" s="2">
        <v>44881</v>
      </c>
      <c r="B245" s="1" t="s">
        <v>206</v>
      </c>
      <c r="C245" s="2"/>
      <c r="D245" s="3">
        <v>1108.8</v>
      </c>
      <c r="E245" s="1"/>
      <c r="F245" s="1"/>
      <c r="G245" s="1" t="s">
        <v>9</v>
      </c>
      <c r="H245" s="1" t="s">
        <v>427</v>
      </c>
      <c r="I245" s="1" t="s">
        <v>76</v>
      </c>
      <c r="J245" s="5">
        <f t="shared" si="6"/>
        <v>47678.400000000001</v>
      </c>
    </row>
    <row r="246" spans="1:10" x14ac:dyDescent="0.2">
      <c r="A246" s="2">
        <v>44895</v>
      </c>
      <c r="B246" s="1" t="s">
        <v>206</v>
      </c>
      <c r="C246" s="2"/>
      <c r="D246" s="3">
        <v>1305</v>
      </c>
      <c r="E246" s="1"/>
      <c r="F246" s="1"/>
      <c r="G246" s="1" t="s">
        <v>9</v>
      </c>
      <c r="H246" s="1" t="s">
        <v>426</v>
      </c>
      <c r="I246" s="1" t="s">
        <v>76</v>
      </c>
      <c r="J246" s="5">
        <f t="shared" si="6"/>
        <v>56115</v>
      </c>
    </row>
    <row r="247" spans="1:10" x14ac:dyDescent="0.2">
      <c r="A247" s="2"/>
      <c r="B247" s="1" t="s">
        <v>187</v>
      </c>
      <c r="C247" s="2">
        <v>44998</v>
      </c>
      <c r="D247" s="3"/>
      <c r="E247" s="1" t="s">
        <v>93</v>
      </c>
      <c r="F247" s="1" t="s">
        <v>94</v>
      </c>
      <c r="G247" s="1"/>
      <c r="H247" s="1"/>
      <c r="I247" s="1"/>
      <c r="J247" s="5">
        <f t="shared" si="6"/>
        <v>0</v>
      </c>
    </row>
    <row r="248" spans="1:10" x14ac:dyDescent="0.2">
      <c r="A248" s="2">
        <v>44925</v>
      </c>
      <c r="B248" s="1" t="s">
        <v>206</v>
      </c>
      <c r="C248" s="2"/>
      <c r="D248" s="3">
        <v>127.92</v>
      </c>
      <c r="E248" s="1"/>
      <c r="F248" s="1"/>
      <c r="G248" s="1" t="s">
        <v>9</v>
      </c>
      <c r="H248" s="1" t="s">
        <v>425</v>
      </c>
      <c r="I248" s="1" t="s">
        <v>76</v>
      </c>
      <c r="J248" s="5">
        <f t="shared" si="6"/>
        <v>5500.56</v>
      </c>
    </row>
    <row r="249" spans="1:10" x14ac:dyDescent="0.2">
      <c r="A249" s="2">
        <v>44951</v>
      </c>
      <c r="B249" s="1" t="s">
        <v>233</v>
      </c>
      <c r="C249" s="2"/>
      <c r="D249" s="3">
        <v>-461</v>
      </c>
      <c r="E249" s="1"/>
      <c r="F249" s="1"/>
      <c r="G249" s="1" t="s">
        <v>25</v>
      </c>
      <c r="H249" s="1" t="s">
        <v>84</v>
      </c>
      <c r="I249" s="1" t="s">
        <v>45</v>
      </c>
      <c r="J249" s="5">
        <f t="shared" si="6"/>
        <v>-7837</v>
      </c>
    </row>
    <row r="250" spans="1:10" x14ac:dyDescent="0.2">
      <c r="A250" s="2">
        <v>44951</v>
      </c>
      <c r="B250" s="1" t="s">
        <v>233</v>
      </c>
      <c r="C250" s="2"/>
      <c r="D250" s="3">
        <v>503.2</v>
      </c>
      <c r="E250" s="1"/>
      <c r="F250" s="1"/>
      <c r="G250" s="1" t="s">
        <v>9</v>
      </c>
      <c r="H250" s="1" t="s">
        <v>22</v>
      </c>
      <c r="I250" s="1" t="s">
        <v>45</v>
      </c>
      <c r="J250" s="5">
        <f t="shared" si="6"/>
        <v>8554.4</v>
      </c>
    </row>
    <row r="251" spans="1:10" x14ac:dyDescent="0.2">
      <c r="A251" s="2">
        <v>44957</v>
      </c>
      <c r="B251" s="1" t="s">
        <v>247</v>
      </c>
      <c r="C251" s="2"/>
      <c r="D251" s="3">
        <v>127.92</v>
      </c>
      <c r="E251" s="1"/>
      <c r="F251" s="1"/>
      <c r="G251" s="1" t="s">
        <v>9</v>
      </c>
      <c r="H251" s="1" t="s">
        <v>66</v>
      </c>
      <c r="I251" s="1" t="s">
        <v>17</v>
      </c>
      <c r="J251" s="5">
        <f t="shared" si="6"/>
        <v>1407.1200000000001</v>
      </c>
    </row>
    <row r="252" spans="1:10" x14ac:dyDescent="0.2">
      <c r="A252" s="2"/>
      <c r="B252" s="1" t="s">
        <v>187</v>
      </c>
      <c r="C252" s="2">
        <v>45000</v>
      </c>
      <c r="D252" s="3"/>
      <c r="E252" s="1" t="s">
        <v>103</v>
      </c>
      <c r="F252" s="1" t="s">
        <v>104</v>
      </c>
      <c r="G252" s="1"/>
      <c r="H252" s="1"/>
      <c r="I252" s="1"/>
      <c r="J252" s="5">
        <f t="shared" si="6"/>
        <v>0</v>
      </c>
    </row>
    <row r="253" spans="1:10" x14ac:dyDescent="0.2">
      <c r="A253" s="2">
        <v>44987</v>
      </c>
      <c r="B253" s="1" t="s">
        <v>247</v>
      </c>
      <c r="C253" s="2"/>
      <c r="D253" s="3">
        <v>1093.8</v>
      </c>
      <c r="E253" s="1"/>
      <c r="F253" s="1"/>
      <c r="G253" s="1" t="s">
        <v>9</v>
      </c>
      <c r="H253" s="1" t="s">
        <v>26</v>
      </c>
      <c r="I253" s="1" t="s">
        <v>28</v>
      </c>
      <c r="J253" s="5">
        <f t="shared" si="6"/>
        <v>14219.4</v>
      </c>
    </row>
    <row r="254" spans="1:10" x14ac:dyDescent="0.2">
      <c r="A254" s="2"/>
      <c r="B254" s="1" t="s">
        <v>187</v>
      </c>
      <c r="C254" s="2">
        <v>45001</v>
      </c>
      <c r="D254" s="3"/>
      <c r="E254" s="1" t="s">
        <v>188</v>
      </c>
      <c r="F254" s="1"/>
      <c r="G254" s="1"/>
      <c r="H254" s="1"/>
      <c r="I254" s="1"/>
      <c r="J254" s="5">
        <f t="shared" si="6"/>
        <v>0</v>
      </c>
    </row>
    <row r="255" spans="1:10" x14ac:dyDescent="0.2">
      <c r="A255" s="2">
        <v>44926</v>
      </c>
      <c r="B255" s="1" t="s">
        <v>207</v>
      </c>
      <c r="C255" s="2"/>
      <c r="D255" s="3">
        <v>5034.05</v>
      </c>
      <c r="E255" s="1" t="s">
        <v>58</v>
      </c>
      <c r="F255" s="1" t="s">
        <v>59</v>
      </c>
      <c r="G255" s="1" t="s">
        <v>9</v>
      </c>
      <c r="H255" s="1" t="s">
        <v>424</v>
      </c>
      <c r="I255" s="1" t="s">
        <v>75</v>
      </c>
      <c r="J255" s="5">
        <f t="shared" si="6"/>
        <v>226532.25</v>
      </c>
    </row>
    <row r="256" spans="1:10" x14ac:dyDescent="0.2">
      <c r="A256" s="2">
        <v>44926</v>
      </c>
      <c r="B256" s="1" t="s">
        <v>207</v>
      </c>
      <c r="C256" s="2"/>
      <c r="D256" s="3">
        <v>11.22</v>
      </c>
      <c r="E256" s="1" t="s">
        <v>58</v>
      </c>
      <c r="F256" s="1" t="s">
        <v>59</v>
      </c>
      <c r="G256" s="1" t="s">
        <v>9</v>
      </c>
      <c r="H256" s="1" t="s">
        <v>423</v>
      </c>
      <c r="I256" s="1" t="s">
        <v>75</v>
      </c>
      <c r="J256" s="5">
        <f t="shared" si="6"/>
        <v>504.90000000000003</v>
      </c>
    </row>
    <row r="257" spans="1:10" x14ac:dyDescent="0.2">
      <c r="A257" s="2">
        <v>44926</v>
      </c>
      <c r="B257" s="1" t="s">
        <v>207</v>
      </c>
      <c r="C257" s="2"/>
      <c r="D257" s="3">
        <v>276.19</v>
      </c>
      <c r="E257" s="1" t="s">
        <v>176</v>
      </c>
      <c r="F257" s="1" t="s">
        <v>177</v>
      </c>
      <c r="G257" s="1" t="s">
        <v>9</v>
      </c>
      <c r="H257" s="1" t="s">
        <v>422</v>
      </c>
      <c r="I257" s="1" t="s">
        <v>75</v>
      </c>
      <c r="J257" s="5">
        <f t="shared" si="6"/>
        <v>12428.55</v>
      </c>
    </row>
    <row r="258" spans="1:10" x14ac:dyDescent="0.2">
      <c r="A258" s="2"/>
      <c r="B258" s="1" t="s">
        <v>187</v>
      </c>
      <c r="C258" s="2">
        <v>45006</v>
      </c>
      <c r="D258" s="3"/>
      <c r="E258" s="1" t="s">
        <v>188</v>
      </c>
      <c r="F258" s="1"/>
      <c r="G258" s="1"/>
      <c r="H258" s="1"/>
      <c r="I258" s="1"/>
      <c r="J258" s="5">
        <f t="shared" si="6"/>
        <v>0</v>
      </c>
    </row>
    <row r="259" spans="1:10" x14ac:dyDescent="0.2">
      <c r="A259" s="2">
        <v>44900</v>
      </c>
      <c r="B259" s="1" t="s">
        <v>198</v>
      </c>
      <c r="C259" s="2"/>
      <c r="D259" s="3">
        <v>235.25</v>
      </c>
      <c r="E259" s="1" t="s">
        <v>99</v>
      </c>
      <c r="F259" s="1" t="s">
        <v>100</v>
      </c>
      <c r="G259" s="1" t="s">
        <v>9</v>
      </c>
      <c r="H259" s="1" t="s">
        <v>157</v>
      </c>
      <c r="I259" s="1" t="s">
        <v>174</v>
      </c>
      <c r="J259" s="5">
        <f t="shared" si="6"/>
        <v>17879</v>
      </c>
    </row>
    <row r="260" spans="1:10" x14ac:dyDescent="0.2">
      <c r="A260" s="2">
        <v>44909</v>
      </c>
      <c r="B260" s="1" t="s">
        <v>196</v>
      </c>
      <c r="C260" s="2"/>
      <c r="D260" s="3">
        <v>141.80000000000001</v>
      </c>
      <c r="E260" s="1" t="s">
        <v>99</v>
      </c>
      <c r="F260" s="1" t="s">
        <v>100</v>
      </c>
      <c r="G260" s="1" t="s">
        <v>9</v>
      </c>
      <c r="H260" s="1" t="s">
        <v>421</v>
      </c>
      <c r="I260" s="1" t="s">
        <v>115</v>
      </c>
      <c r="J260" s="5">
        <f t="shared" si="6"/>
        <v>9500.6</v>
      </c>
    </row>
    <row r="261" spans="1:10" x14ac:dyDescent="0.2">
      <c r="A261" s="2">
        <v>44924</v>
      </c>
      <c r="B261" s="1" t="s">
        <v>419</v>
      </c>
      <c r="C261" s="2"/>
      <c r="D261" s="3">
        <v>155</v>
      </c>
      <c r="E261" s="1" t="s">
        <v>167</v>
      </c>
      <c r="F261" s="1" t="s">
        <v>168</v>
      </c>
      <c r="G261" s="1" t="s">
        <v>9</v>
      </c>
      <c r="H261" s="1" t="s">
        <v>420</v>
      </c>
      <c r="I261" s="1" t="s">
        <v>161</v>
      </c>
      <c r="J261" s="5">
        <f t="shared" si="6"/>
        <v>8060</v>
      </c>
    </row>
    <row r="262" spans="1:10" x14ac:dyDescent="0.2">
      <c r="A262" s="2">
        <v>44893</v>
      </c>
      <c r="B262" s="1" t="s">
        <v>206</v>
      </c>
      <c r="C262" s="2"/>
      <c r="D262" s="3">
        <v>187.97</v>
      </c>
      <c r="E262" s="1" t="s">
        <v>135</v>
      </c>
      <c r="F262" s="1" t="s">
        <v>136</v>
      </c>
      <c r="G262" s="1" t="s">
        <v>16</v>
      </c>
      <c r="H262" s="1" t="s">
        <v>418</v>
      </c>
      <c r="I262" s="1" t="s">
        <v>128</v>
      </c>
      <c r="J262" s="5">
        <f t="shared" si="6"/>
        <v>9586.4699999999993</v>
      </c>
    </row>
    <row r="263" spans="1:10" x14ac:dyDescent="0.2">
      <c r="A263" s="2">
        <v>44895</v>
      </c>
      <c r="B263" s="1" t="s">
        <v>206</v>
      </c>
      <c r="C263" s="2"/>
      <c r="D263" s="3">
        <v>-187.97</v>
      </c>
      <c r="E263" s="1" t="s">
        <v>135</v>
      </c>
      <c r="F263" s="1" t="s">
        <v>136</v>
      </c>
      <c r="G263" s="1" t="s">
        <v>18</v>
      </c>
      <c r="H263" s="1" t="s">
        <v>417</v>
      </c>
      <c r="I263" s="1" t="s">
        <v>128</v>
      </c>
      <c r="J263" s="5">
        <f t="shared" si="6"/>
        <v>-9586.4699999999993</v>
      </c>
    </row>
    <row r="264" spans="1:10" x14ac:dyDescent="0.2">
      <c r="A264" s="2">
        <v>44895</v>
      </c>
      <c r="B264" s="1" t="s">
        <v>206</v>
      </c>
      <c r="C264" s="2"/>
      <c r="D264" s="3">
        <v>168.32</v>
      </c>
      <c r="E264" s="1" t="s">
        <v>135</v>
      </c>
      <c r="F264" s="1" t="s">
        <v>136</v>
      </c>
      <c r="G264" s="1" t="s">
        <v>9</v>
      </c>
      <c r="H264" s="1" t="s">
        <v>416</v>
      </c>
      <c r="I264" s="1" t="s">
        <v>128</v>
      </c>
      <c r="J264" s="5">
        <f t="shared" si="6"/>
        <v>8584.32</v>
      </c>
    </row>
    <row r="265" spans="1:10" x14ac:dyDescent="0.2">
      <c r="A265" s="2">
        <v>44931</v>
      </c>
      <c r="B265" s="1" t="s">
        <v>415</v>
      </c>
      <c r="C265" s="2"/>
      <c r="D265" s="3">
        <v>506.56</v>
      </c>
      <c r="E265" s="1" t="s">
        <v>99</v>
      </c>
      <c r="F265" s="1" t="s">
        <v>100</v>
      </c>
      <c r="G265" s="1" t="s">
        <v>9</v>
      </c>
      <c r="H265" s="1" t="s">
        <v>14</v>
      </c>
      <c r="I265" s="1" t="s">
        <v>75</v>
      </c>
      <c r="J265" s="5">
        <f t="shared" si="6"/>
        <v>22795.200000000001</v>
      </c>
    </row>
    <row r="266" spans="1:10" x14ac:dyDescent="0.2">
      <c r="A266" s="2">
        <v>44939</v>
      </c>
      <c r="B266" s="1" t="s">
        <v>228</v>
      </c>
      <c r="C266" s="2"/>
      <c r="D266" s="3">
        <v>188.52</v>
      </c>
      <c r="E266" s="1" t="s">
        <v>99</v>
      </c>
      <c r="F266" s="1" t="s">
        <v>100</v>
      </c>
      <c r="G266" s="1" t="s">
        <v>9</v>
      </c>
      <c r="H266" s="1" t="s">
        <v>21</v>
      </c>
      <c r="I266" s="1" t="s">
        <v>69</v>
      </c>
      <c r="J266" s="5">
        <f t="shared" si="6"/>
        <v>6975.2400000000007</v>
      </c>
    </row>
    <row r="267" spans="1:10" x14ac:dyDescent="0.2">
      <c r="A267" s="2">
        <v>44970</v>
      </c>
      <c r="B267" s="1" t="s">
        <v>252</v>
      </c>
      <c r="C267" s="2"/>
      <c r="D267" s="3">
        <v>16383</v>
      </c>
      <c r="E267" s="1" t="s">
        <v>151</v>
      </c>
      <c r="F267" s="1" t="s">
        <v>152</v>
      </c>
      <c r="G267" s="1" t="s">
        <v>16</v>
      </c>
      <c r="H267" s="1" t="s">
        <v>366</v>
      </c>
      <c r="I267" s="1" t="s">
        <v>73</v>
      </c>
      <c r="J267" s="5">
        <f t="shared" si="6"/>
        <v>589788</v>
      </c>
    </row>
    <row r="268" spans="1:10" x14ac:dyDescent="0.2">
      <c r="A268" s="2">
        <v>44942</v>
      </c>
      <c r="B268" s="1" t="s">
        <v>230</v>
      </c>
      <c r="C268" s="2"/>
      <c r="D268" s="3">
        <v>133.61000000000001</v>
      </c>
      <c r="E268" s="1" t="s">
        <v>99</v>
      </c>
      <c r="F268" s="1" t="s">
        <v>100</v>
      </c>
      <c r="G268" s="1" t="s">
        <v>9</v>
      </c>
      <c r="H268" s="1" t="s">
        <v>13</v>
      </c>
      <c r="I268" s="1" t="s">
        <v>108</v>
      </c>
      <c r="J268" s="5">
        <f t="shared" si="6"/>
        <v>4542.7400000000007</v>
      </c>
    </row>
    <row r="269" spans="1:10" x14ac:dyDescent="0.2">
      <c r="A269" s="2">
        <v>44944</v>
      </c>
      <c r="B269" s="1" t="s">
        <v>229</v>
      </c>
      <c r="C269" s="2"/>
      <c r="D269" s="3">
        <v>300</v>
      </c>
      <c r="E269" s="1" t="s">
        <v>138</v>
      </c>
      <c r="F269" s="1" t="s">
        <v>139</v>
      </c>
      <c r="G269" s="1" t="s">
        <v>9</v>
      </c>
      <c r="H269" s="1" t="s">
        <v>414</v>
      </c>
      <c r="I269" s="1" t="s">
        <v>131</v>
      </c>
      <c r="J269" s="5">
        <f t="shared" si="6"/>
        <v>9600</v>
      </c>
    </row>
    <row r="270" spans="1:10" x14ac:dyDescent="0.2">
      <c r="A270" s="2">
        <v>44945</v>
      </c>
      <c r="B270" s="1" t="s">
        <v>411</v>
      </c>
      <c r="C270" s="2"/>
      <c r="D270" s="3">
        <v>-300</v>
      </c>
      <c r="E270" s="1" t="s">
        <v>138</v>
      </c>
      <c r="F270" s="1" t="s">
        <v>139</v>
      </c>
      <c r="G270" s="1" t="s">
        <v>25</v>
      </c>
      <c r="H270" s="1" t="s">
        <v>29</v>
      </c>
      <c r="I270" s="1" t="s">
        <v>36</v>
      </c>
      <c r="J270" s="5">
        <f t="shared" si="6"/>
        <v>-9300</v>
      </c>
    </row>
    <row r="271" spans="1:10" x14ac:dyDescent="0.2">
      <c r="A271" s="2">
        <v>44945</v>
      </c>
      <c r="B271" s="1" t="s">
        <v>411</v>
      </c>
      <c r="C271" s="2"/>
      <c r="D271" s="3">
        <v>45.51</v>
      </c>
      <c r="E271" s="1" t="s">
        <v>80</v>
      </c>
      <c r="F271" s="1" t="s">
        <v>81</v>
      </c>
      <c r="G271" s="1" t="s">
        <v>9</v>
      </c>
      <c r="H271" s="1" t="s">
        <v>413</v>
      </c>
      <c r="I271" s="1" t="s">
        <v>36</v>
      </c>
      <c r="J271" s="5">
        <f t="shared" si="6"/>
        <v>1410.81</v>
      </c>
    </row>
    <row r="272" spans="1:10" x14ac:dyDescent="0.2">
      <c r="A272" s="2">
        <v>44945</v>
      </c>
      <c r="B272" s="1" t="s">
        <v>411</v>
      </c>
      <c r="C272" s="2"/>
      <c r="D272" s="3">
        <v>300</v>
      </c>
      <c r="E272" s="1" t="s">
        <v>138</v>
      </c>
      <c r="F272" s="1" t="s">
        <v>139</v>
      </c>
      <c r="G272" s="1" t="s">
        <v>9</v>
      </c>
      <c r="H272" s="1" t="s">
        <v>412</v>
      </c>
      <c r="I272" s="1" t="s">
        <v>36</v>
      </c>
      <c r="J272" s="5">
        <f t="shared" si="6"/>
        <v>9300</v>
      </c>
    </row>
    <row r="273" spans="1:10" x14ac:dyDescent="0.2">
      <c r="A273" s="2">
        <v>44950</v>
      </c>
      <c r="B273" s="1" t="s">
        <v>232</v>
      </c>
      <c r="C273" s="2"/>
      <c r="D273" s="3">
        <v>61.2</v>
      </c>
      <c r="E273" s="1" t="s">
        <v>80</v>
      </c>
      <c r="F273" s="1" t="s">
        <v>81</v>
      </c>
      <c r="G273" s="1" t="s">
        <v>9</v>
      </c>
      <c r="H273" s="1" t="s">
        <v>134</v>
      </c>
      <c r="I273" s="1" t="s">
        <v>35</v>
      </c>
      <c r="J273" s="5">
        <f t="shared" ref="J273:J329" si="7">D273*I273</f>
        <v>1591.2</v>
      </c>
    </row>
    <row r="274" spans="1:10" x14ac:dyDescent="0.2">
      <c r="A274" s="2">
        <v>44950</v>
      </c>
      <c r="B274" s="1" t="s">
        <v>232</v>
      </c>
      <c r="C274" s="2"/>
      <c r="D274" s="3">
        <v>27.24</v>
      </c>
      <c r="E274" s="1" t="s">
        <v>80</v>
      </c>
      <c r="F274" s="1" t="s">
        <v>81</v>
      </c>
      <c r="G274" s="1" t="s">
        <v>9</v>
      </c>
      <c r="H274" s="1" t="s">
        <v>410</v>
      </c>
      <c r="I274" s="1" t="s">
        <v>35</v>
      </c>
      <c r="J274" s="5">
        <f t="shared" si="7"/>
        <v>708.24</v>
      </c>
    </row>
    <row r="275" spans="1:10" x14ac:dyDescent="0.2">
      <c r="A275" s="2">
        <v>44950</v>
      </c>
      <c r="B275" s="1" t="s">
        <v>232</v>
      </c>
      <c r="C275" s="2"/>
      <c r="D275" s="3">
        <v>654.79999999999995</v>
      </c>
      <c r="E275" s="1" t="s">
        <v>80</v>
      </c>
      <c r="F275" s="1" t="s">
        <v>81</v>
      </c>
      <c r="G275" s="1" t="s">
        <v>9</v>
      </c>
      <c r="H275" s="1" t="s">
        <v>137</v>
      </c>
      <c r="I275" s="1" t="s">
        <v>35</v>
      </c>
      <c r="J275" s="5">
        <f t="shared" si="7"/>
        <v>17024.8</v>
      </c>
    </row>
    <row r="276" spans="1:10" x14ac:dyDescent="0.2">
      <c r="A276" s="2">
        <v>44952</v>
      </c>
      <c r="B276" s="1" t="s">
        <v>257</v>
      </c>
      <c r="C276" s="2"/>
      <c r="D276" s="3">
        <v>124.59</v>
      </c>
      <c r="E276" s="1" t="s">
        <v>99</v>
      </c>
      <c r="F276" s="1" t="s">
        <v>100</v>
      </c>
      <c r="G276" s="1" t="s">
        <v>9</v>
      </c>
      <c r="H276" s="1" t="s">
        <v>8</v>
      </c>
      <c r="I276" s="1" t="s">
        <v>40</v>
      </c>
      <c r="J276" s="5">
        <f t="shared" si="7"/>
        <v>2990.16</v>
      </c>
    </row>
    <row r="277" spans="1:10" x14ac:dyDescent="0.2">
      <c r="A277" s="2">
        <v>44953</v>
      </c>
      <c r="B277" s="1" t="s">
        <v>407</v>
      </c>
      <c r="C277" s="2"/>
      <c r="D277" s="3">
        <v>277.05</v>
      </c>
      <c r="E277" s="1" t="s">
        <v>99</v>
      </c>
      <c r="F277" s="1" t="s">
        <v>100</v>
      </c>
      <c r="G277" s="1" t="s">
        <v>9</v>
      </c>
      <c r="H277" s="1" t="s">
        <v>84</v>
      </c>
      <c r="I277" s="1" t="s">
        <v>82</v>
      </c>
      <c r="J277" s="5">
        <f t="shared" si="7"/>
        <v>6372.1500000000005</v>
      </c>
    </row>
    <row r="278" spans="1:10" x14ac:dyDescent="0.2">
      <c r="A278" s="2">
        <v>44953</v>
      </c>
      <c r="B278" s="1" t="s">
        <v>407</v>
      </c>
      <c r="C278" s="2"/>
      <c r="D278" s="3">
        <v>2460</v>
      </c>
      <c r="E278" s="1" t="s">
        <v>165</v>
      </c>
      <c r="F278" s="1" t="s">
        <v>166</v>
      </c>
      <c r="G278" s="1" t="s">
        <v>9</v>
      </c>
      <c r="H278" s="1" t="s">
        <v>409</v>
      </c>
      <c r="I278" s="1" t="s">
        <v>82</v>
      </c>
      <c r="J278" s="5">
        <f t="shared" si="7"/>
        <v>56580</v>
      </c>
    </row>
    <row r="279" spans="1:10" x14ac:dyDescent="0.2">
      <c r="A279" s="2">
        <v>44953</v>
      </c>
      <c r="B279" s="1" t="s">
        <v>407</v>
      </c>
      <c r="C279" s="2"/>
      <c r="D279" s="3">
        <v>42.07</v>
      </c>
      <c r="E279" s="1" t="s">
        <v>80</v>
      </c>
      <c r="F279" s="1" t="s">
        <v>81</v>
      </c>
      <c r="G279" s="1" t="s">
        <v>9</v>
      </c>
      <c r="H279" s="1" t="s">
        <v>408</v>
      </c>
      <c r="I279" s="1" t="s">
        <v>82</v>
      </c>
      <c r="J279" s="5">
        <f t="shared" si="7"/>
        <v>967.61</v>
      </c>
    </row>
    <row r="280" spans="1:10" x14ac:dyDescent="0.2">
      <c r="A280" s="2">
        <v>44925</v>
      </c>
      <c r="B280" s="1" t="s">
        <v>223</v>
      </c>
      <c r="C280" s="2"/>
      <c r="D280" s="3">
        <v>150.5</v>
      </c>
      <c r="E280" s="1" t="s">
        <v>135</v>
      </c>
      <c r="F280" s="1" t="s">
        <v>136</v>
      </c>
      <c r="G280" s="1" t="s">
        <v>9</v>
      </c>
      <c r="H280" s="1" t="s">
        <v>406</v>
      </c>
      <c r="I280" s="1" t="s">
        <v>41</v>
      </c>
      <c r="J280" s="5">
        <f t="shared" si="7"/>
        <v>3010</v>
      </c>
    </row>
    <row r="281" spans="1:10" x14ac:dyDescent="0.2">
      <c r="A281" s="2">
        <v>44925</v>
      </c>
      <c r="B281" s="1" t="s">
        <v>223</v>
      </c>
      <c r="C281" s="2"/>
      <c r="D281" s="3">
        <v>2867.18</v>
      </c>
      <c r="E281" s="1" t="s">
        <v>135</v>
      </c>
      <c r="F281" s="1" t="s">
        <v>136</v>
      </c>
      <c r="G281" s="1" t="s">
        <v>9</v>
      </c>
      <c r="H281" s="1" t="s">
        <v>405</v>
      </c>
      <c r="I281" s="1" t="s">
        <v>41</v>
      </c>
      <c r="J281" s="5">
        <f t="shared" si="7"/>
        <v>57343.6</v>
      </c>
    </row>
    <row r="282" spans="1:10" x14ac:dyDescent="0.2">
      <c r="A282" s="2">
        <v>44924</v>
      </c>
      <c r="B282" s="1" t="s">
        <v>223</v>
      </c>
      <c r="C282" s="2"/>
      <c r="D282" s="3">
        <v>5250</v>
      </c>
      <c r="E282" s="1" t="s">
        <v>105</v>
      </c>
      <c r="F282" s="1" t="s">
        <v>404</v>
      </c>
      <c r="G282" s="1" t="s">
        <v>9</v>
      </c>
      <c r="H282" s="1" t="s">
        <v>403</v>
      </c>
      <c r="I282" s="1" t="s">
        <v>41</v>
      </c>
      <c r="J282" s="5">
        <f t="shared" si="7"/>
        <v>105000</v>
      </c>
    </row>
    <row r="283" spans="1:10" x14ac:dyDescent="0.2">
      <c r="A283" s="2">
        <v>44896</v>
      </c>
      <c r="B283" s="1" t="s">
        <v>223</v>
      </c>
      <c r="C283" s="2"/>
      <c r="D283" s="3">
        <v>184.33</v>
      </c>
      <c r="E283" s="1" t="s">
        <v>33</v>
      </c>
      <c r="F283" s="1" t="s">
        <v>78</v>
      </c>
      <c r="G283" s="1" t="s">
        <v>9</v>
      </c>
      <c r="H283" s="1" t="s">
        <v>402</v>
      </c>
      <c r="I283" s="1" t="s">
        <v>41</v>
      </c>
      <c r="J283" s="5">
        <f t="shared" si="7"/>
        <v>3686.6000000000004</v>
      </c>
    </row>
    <row r="284" spans="1:10" x14ac:dyDescent="0.2">
      <c r="A284" s="2">
        <v>44896</v>
      </c>
      <c r="B284" s="1" t="s">
        <v>223</v>
      </c>
      <c r="C284" s="2"/>
      <c r="D284" s="3">
        <v>32.6</v>
      </c>
      <c r="E284" s="1" t="s">
        <v>33</v>
      </c>
      <c r="F284" s="1" t="s">
        <v>78</v>
      </c>
      <c r="G284" s="1" t="s">
        <v>9</v>
      </c>
      <c r="H284" s="1" t="s">
        <v>401</v>
      </c>
      <c r="I284" s="1" t="s">
        <v>41</v>
      </c>
      <c r="J284" s="5">
        <f t="shared" si="7"/>
        <v>652</v>
      </c>
    </row>
    <row r="285" spans="1:10" x14ac:dyDescent="0.2">
      <c r="A285" s="2">
        <v>44896</v>
      </c>
      <c r="B285" s="1" t="s">
        <v>223</v>
      </c>
      <c r="C285" s="2"/>
      <c r="D285" s="3">
        <v>120.77</v>
      </c>
      <c r="E285" s="1" t="s">
        <v>33</v>
      </c>
      <c r="F285" s="1" t="s">
        <v>78</v>
      </c>
      <c r="G285" s="1" t="s">
        <v>9</v>
      </c>
      <c r="H285" s="1" t="s">
        <v>400</v>
      </c>
      <c r="I285" s="1" t="s">
        <v>41</v>
      </c>
      <c r="J285" s="5">
        <f t="shared" si="7"/>
        <v>2415.4</v>
      </c>
    </row>
    <row r="286" spans="1:10" x14ac:dyDescent="0.2">
      <c r="A286" s="2">
        <v>44897</v>
      </c>
      <c r="B286" s="1" t="s">
        <v>223</v>
      </c>
      <c r="C286" s="2"/>
      <c r="D286" s="3">
        <v>652.80999999999995</v>
      </c>
      <c r="E286" s="1" t="s">
        <v>33</v>
      </c>
      <c r="F286" s="1" t="s">
        <v>78</v>
      </c>
      <c r="G286" s="1" t="s">
        <v>9</v>
      </c>
      <c r="H286" s="1" t="s">
        <v>399</v>
      </c>
      <c r="I286" s="1" t="s">
        <v>41</v>
      </c>
      <c r="J286" s="5">
        <f t="shared" si="7"/>
        <v>13056.199999999999</v>
      </c>
    </row>
    <row r="287" spans="1:10" x14ac:dyDescent="0.2">
      <c r="A287" s="2">
        <v>44897</v>
      </c>
      <c r="B287" s="1" t="s">
        <v>223</v>
      </c>
      <c r="C287" s="2"/>
      <c r="D287" s="3">
        <v>349.2</v>
      </c>
      <c r="E287" s="1" t="s">
        <v>33</v>
      </c>
      <c r="F287" s="1" t="s">
        <v>78</v>
      </c>
      <c r="G287" s="1" t="s">
        <v>9</v>
      </c>
      <c r="H287" s="1" t="s">
        <v>398</v>
      </c>
      <c r="I287" s="1" t="s">
        <v>41</v>
      </c>
      <c r="J287" s="5">
        <f t="shared" si="7"/>
        <v>6984</v>
      </c>
    </row>
    <row r="288" spans="1:10" x14ac:dyDescent="0.2">
      <c r="A288" s="2">
        <v>44898</v>
      </c>
      <c r="B288" s="1" t="s">
        <v>223</v>
      </c>
      <c r="C288" s="2"/>
      <c r="D288" s="3">
        <v>45.4</v>
      </c>
      <c r="E288" s="1" t="s">
        <v>33</v>
      </c>
      <c r="F288" s="1" t="s">
        <v>78</v>
      </c>
      <c r="G288" s="1" t="s">
        <v>9</v>
      </c>
      <c r="H288" s="1" t="s">
        <v>397</v>
      </c>
      <c r="I288" s="1" t="s">
        <v>41</v>
      </c>
      <c r="J288" s="5">
        <f t="shared" si="7"/>
        <v>908</v>
      </c>
    </row>
    <row r="289" spans="1:10" x14ac:dyDescent="0.2">
      <c r="A289" s="2">
        <v>44907</v>
      </c>
      <c r="B289" s="1" t="s">
        <v>223</v>
      </c>
      <c r="C289" s="2"/>
      <c r="D289" s="3">
        <v>52.04</v>
      </c>
      <c r="E289" s="1" t="s">
        <v>33</v>
      </c>
      <c r="F289" s="1" t="s">
        <v>78</v>
      </c>
      <c r="G289" s="1" t="s">
        <v>9</v>
      </c>
      <c r="H289" s="1" t="s">
        <v>396</v>
      </c>
      <c r="I289" s="1" t="s">
        <v>41</v>
      </c>
      <c r="J289" s="5">
        <f t="shared" si="7"/>
        <v>1040.8</v>
      </c>
    </row>
    <row r="290" spans="1:10" x14ac:dyDescent="0.2">
      <c r="A290" s="2">
        <v>44907</v>
      </c>
      <c r="B290" s="1" t="s">
        <v>223</v>
      </c>
      <c r="C290" s="2"/>
      <c r="D290" s="3">
        <v>22.98</v>
      </c>
      <c r="E290" s="1" t="s">
        <v>33</v>
      </c>
      <c r="F290" s="1" t="s">
        <v>78</v>
      </c>
      <c r="G290" s="1" t="s">
        <v>9</v>
      </c>
      <c r="H290" s="1" t="s">
        <v>395</v>
      </c>
      <c r="I290" s="1" t="s">
        <v>41</v>
      </c>
      <c r="J290" s="5">
        <f t="shared" si="7"/>
        <v>459.6</v>
      </c>
    </row>
    <row r="291" spans="1:10" x14ac:dyDescent="0.2">
      <c r="A291" s="2">
        <v>44907</v>
      </c>
      <c r="B291" s="1" t="s">
        <v>223</v>
      </c>
      <c r="C291" s="2"/>
      <c r="D291" s="3">
        <v>412.2</v>
      </c>
      <c r="E291" s="1" t="s">
        <v>33</v>
      </c>
      <c r="F291" s="1" t="s">
        <v>78</v>
      </c>
      <c r="G291" s="1" t="s">
        <v>9</v>
      </c>
      <c r="H291" s="1" t="s">
        <v>394</v>
      </c>
      <c r="I291" s="1" t="s">
        <v>41</v>
      </c>
      <c r="J291" s="5">
        <f t="shared" si="7"/>
        <v>8244</v>
      </c>
    </row>
    <row r="292" spans="1:10" x14ac:dyDescent="0.2">
      <c r="A292" s="2">
        <v>44907</v>
      </c>
      <c r="B292" s="1" t="s">
        <v>223</v>
      </c>
      <c r="C292" s="2"/>
      <c r="D292" s="3">
        <v>144.66999999999999</v>
      </c>
      <c r="E292" s="1" t="s">
        <v>33</v>
      </c>
      <c r="F292" s="1" t="s">
        <v>78</v>
      </c>
      <c r="G292" s="1" t="s">
        <v>9</v>
      </c>
      <c r="H292" s="1" t="s">
        <v>393</v>
      </c>
      <c r="I292" s="1" t="s">
        <v>41</v>
      </c>
      <c r="J292" s="5">
        <f t="shared" si="7"/>
        <v>2893.3999999999996</v>
      </c>
    </row>
    <row r="293" spans="1:10" x14ac:dyDescent="0.2">
      <c r="A293" s="2">
        <v>44908</v>
      </c>
      <c r="B293" s="1" t="s">
        <v>223</v>
      </c>
      <c r="C293" s="2"/>
      <c r="D293" s="3">
        <v>39.21</v>
      </c>
      <c r="E293" s="1" t="s">
        <v>33</v>
      </c>
      <c r="F293" s="1" t="s">
        <v>78</v>
      </c>
      <c r="G293" s="1" t="s">
        <v>9</v>
      </c>
      <c r="H293" s="1" t="s">
        <v>392</v>
      </c>
      <c r="I293" s="1" t="s">
        <v>41</v>
      </c>
      <c r="J293" s="5">
        <f t="shared" si="7"/>
        <v>784.2</v>
      </c>
    </row>
    <row r="294" spans="1:10" x14ac:dyDescent="0.2">
      <c r="A294" s="2">
        <v>44910</v>
      </c>
      <c r="B294" s="1" t="s">
        <v>223</v>
      </c>
      <c r="C294" s="2"/>
      <c r="D294" s="3">
        <v>46.21</v>
      </c>
      <c r="E294" s="1" t="s">
        <v>33</v>
      </c>
      <c r="F294" s="1" t="s">
        <v>78</v>
      </c>
      <c r="G294" s="1" t="s">
        <v>9</v>
      </c>
      <c r="H294" s="1" t="s">
        <v>391</v>
      </c>
      <c r="I294" s="1" t="s">
        <v>41</v>
      </c>
      <c r="J294" s="5">
        <f t="shared" si="7"/>
        <v>924.2</v>
      </c>
    </row>
    <row r="295" spans="1:10" x14ac:dyDescent="0.2">
      <c r="A295" s="2">
        <v>44910</v>
      </c>
      <c r="B295" s="1" t="s">
        <v>223</v>
      </c>
      <c r="C295" s="2"/>
      <c r="D295" s="3">
        <v>10.199999999999999</v>
      </c>
      <c r="E295" s="1" t="s">
        <v>33</v>
      </c>
      <c r="F295" s="1" t="s">
        <v>78</v>
      </c>
      <c r="G295" s="1" t="s">
        <v>9</v>
      </c>
      <c r="H295" s="1" t="s">
        <v>390</v>
      </c>
      <c r="I295" s="1" t="s">
        <v>41</v>
      </c>
      <c r="J295" s="5">
        <f t="shared" si="7"/>
        <v>204</v>
      </c>
    </row>
    <row r="296" spans="1:10" x14ac:dyDescent="0.2">
      <c r="A296" s="2">
        <v>44911</v>
      </c>
      <c r="B296" s="1" t="s">
        <v>223</v>
      </c>
      <c r="C296" s="2"/>
      <c r="D296" s="3">
        <v>59.58</v>
      </c>
      <c r="E296" s="1" t="s">
        <v>33</v>
      </c>
      <c r="F296" s="1" t="s">
        <v>78</v>
      </c>
      <c r="G296" s="1" t="s">
        <v>9</v>
      </c>
      <c r="H296" s="1" t="s">
        <v>389</v>
      </c>
      <c r="I296" s="1" t="s">
        <v>41</v>
      </c>
      <c r="J296" s="5">
        <f t="shared" si="7"/>
        <v>1191.5999999999999</v>
      </c>
    </row>
    <row r="297" spans="1:10" x14ac:dyDescent="0.2">
      <c r="A297" s="2">
        <v>44911</v>
      </c>
      <c r="B297" s="1" t="s">
        <v>223</v>
      </c>
      <c r="C297" s="2"/>
      <c r="D297" s="3">
        <v>201.56</v>
      </c>
      <c r="E297" s="1" t="s">
        <v>33</v>
      </c>
      <c r="F297" s="1" t="s">
        <v>78</v>
      </c>
      <c r="G297" s="1" t="s">
        <v>9</v>
      </c>
      <c r="H297" s="1" t="s">
        <v>388</v>
      </c>
      <c r="I297" s="1" t="s">
        <v>41</v>
      </c>
      <c r="J297" s="5">
        <f t="shared" si="7"/>
        <v>4031.2</v>
      </c>
    </row>
    <row r="298" spans="1:10" x14ac:dyDescent="0.2">
      <c r="A298" s="2">
        <v>44916</v>
      </c>
      <c r="B298" s="1" t="s">
        <v>223</v>
      </c>
      <c r="C298" s="2"/>
      <c r="D298" s="3">
        <v>9.99</v>
      </c>
      <c r="E298" s="1" t="s">
        <v>33</v>
      </c>
      <c r="F298" s="1" t="s">
        <v>78</v>
      </c>
      <c r="G298" s="1" t="s">
        <v>9</v>
      </c>
      <c r="H298" s="1" t="s">
        <v>387</v>
      </c>
      <c r="I298" s="1" t="s">
        <v>41</v>
      </c>
      <c r="J298" s="5">
        <f t="shared" si="7"/>
        <v>199.8</v>
      </c>
    </row>
    <row r="299" spans="1:10" x14ac:dyDescent="0.2">
      <c r="A299" s="2">
        <v>44916</v>
      </c>
      <c r="B299" s="1" t="s">
        <v>223</v>
      </c>
      <c r="C299" s="2"/>
      <c r="D299" s="3">
        <v>18.440000000000001</v>
      </c>
      <c r="E299" s="1" t="s">
        <v>33</v>
      </c>
      <c r="F299" s="1" t="s">
        <v>78</v>
      </c>
      <c r="G299" s="1" t="s">
        <v>9</v>
      </c>
      <c r="H299" s="1" t="s">
        <v>386</v>
      </c>
      <c r="I299" s="1" t="s">
        <v>41</v>
      </c>
      <c r="J299" s="5">
        <f t="shared" si="7"/>
        <v>368.8</v>
      </c>
    </row>
    <row r="300" spans="1:10" x14ac:dyDescent="0.2">
      <c r="A300" s="2">
        <v>44918</v>
      </c>
      <c r="B300" s="1" t="s">
        <v>223</v>
      </c>
      <c r="C300" s="2"/>
      <c r="D300" s="3">
        <v>-184.33</v>
      </c>
      <c r="E300" s="1" t="s">
        <v>33</v>
      </c>
      <c r="F300" s="1" t="s">
        <v>78</v>
      </c>
      <c r="G300" s="1" t="s">
        <v>25</v>
      </c>
      <c r="H300" s="1" t="s">
        <v>385</v>
      </c>
      <c r="I300" s="1" t="s">
        <v>41</v>
      </c>
      <c r="J300" s="5">
        <f t="shared" si="7"/>
        <v>-3686.6000000000004</v>
      </c>
    </row>
    <row r="301" spans="1:10" x14ac:dyDescent="0.2">
      <c r="A301" s="2">
        <v>44918</v>
      </c>
      <c r="B301" s="1" t="s">
        <v>223</v>
      </c>
      <c r="C301" s="2"/>
      <c r="D301" s="3">
        <v>184.33</v>
      </c>
      <c r="E301" s="1" t="s">
        <v>33</v>
      </c>
      <c r="F301" s="1" t="s">
        <v>78</v>
      </c>
      <c r="G301" s="1" t="s">
        <v>9</v>
      </c>
      <c r="H301" s="1" t="s">
        <v>384</v>
      </c>
      <c r="I301" s="1" t="s">
        <v>41</v>
      </c>
      <c r="J301" s="5">
        <f t="shared" si="7"/>
        <v>3686.6000000000004</v>
      </c>
    </row>
    <row r="302" spans="1:10" x14ac:dyDescent="0.2">
      <c r="A302" s="2">
        <v>44923</v>
      </c>
      <c r="B302" s="1" t="s">
        <v>223</v>
      </c>
      <c r="C302" s="2"/>
      <c r="D302" s="3">
        <v>262.92</v>
      </c>
      <c r="E302" s="1" t="s">
        <v>33</v>
      </c>
      <c r="F302" s="1" t="s">
        <v>78</v>
      </c>
      <c r="G302" s="1" t="s">
        <v>9</v>
      </c>
      <c r="H302" s="1" t="s">
        <v>383</v>
      </c>
      <c r="I302" s="1" t="s">
        <v>41</v>
      </c>
      <c r="J302" s="5">
        <f t="shared" si="7"/>
        <v>5258.4000000000005</v>
      </c>
    </row>
    <row r="303" spans="1:10" x14ac:dyDescent="0.2">
      <c r="A303" s="2">
        <v>44925</v>
      </c>
      <c r="B303" s="1" t="s">
        <v>223</v>
      </c>
      <c r="C303" s="2"/>
      <c r="D303" s="3">
        <v>1092.44</v>
      </c>
      <c r="E303" s="1" t="s">
        <v>33</v>
      </c>
      <c r="F303" s="1" t="s">
        <v>78</v>
      </c>
      <c r="G303" s="1" t="s">
        <v>9</v>
      </c>
      <c r="H303" s="1" t="s">
        <v>382</v>
      </c>
      <c r="I303" s="1" t="s">
        <v>41</v>
      </c>
      <c r="J303" s="5">
        <f t="shared" si="7"/>
        <v>21848.800000000003</v>
      </c>
    </row>
    <row r="304" spans="1:10" x14ac:dyDescent="0.2">
      <c r="A304" s="2">
        <v>44925</v>
      </c>
      <c r="B304" s="1" t="s">
        <v>223</v>
      </c>
      <c r="C304" s="2"/>
      <c r="D304" s="3">
        <v>413.87</v>
      </c>
      <c r="E304" s="1" t="s">
        <v>33</v>
      </c>
      <c r="F304" s="1" t="s">
        <v>78</v>
      </c>
      <c r="G304" s="1" t="s">
        <v>9</v>
      </c>
      <c r="H304" s="1" t="s">
        <v>381</v>
      </c>
      <c r="I304" s="1" t="s">
        <v>41</v>
      </c>
      <c r="J304" s="5">
        <f t="shared" si="7"/>
        <v>8277.4</v>
      </c>
    </row>
    <row r="305" spans="1:10" x14ac:dyDescent="0.2">
      <c r="A305" s="2">
        <v>44925</v>
      </c>
      <c r="B305" s="1" t="s">
        <v>223</v>
      </c>
      <c r="C305" s="2"/>
      <c r="D305" s="3">
        <v>74.66</v>
      </c>
      <c r="E305" s="1" t="s">
        <v>33</v>
      </c>
      <c r="F305" s="1" t="s">
        <v>78</v>
      </c>
      <c r="G305" s="1" t="s">
        <v>9</v>
      </c>
      <c r="H305" s="1" t="s">
        <v>380</v>
      </c>
      <c r="I305" s="1" t="s">
        <v>41</v>
      </c>
      <c r="J305" s="5">
        <f t="shared" si="7"/>
        <v>1493.1999999999998</v>
      </c>
    </row>
    <row r="306" spans="1:10" x14ac:dyDescent="0.2">
      <c r="A306" s="2">
        <v>44925</v>
      </c>
      <c r="B306" s="1" t="s">
        <v>223</v>
      </c>
      <c r="C306" s="2"/>
      <c r="D306" s="3">
        <v>-413.87</v>
      </c>
      <c r="E306" s="1" t="s">
        <v>33</v>
      </c>
      <c r="F306" s="1" t="s">
        <v>78</v>
      </c>
      <c r="G306" s="1" t="s">
        <v>25</v>
      </c>
      <c r="H306" s="1" t="s">
        <v>379</v>
      </c>
      <c r="I306" s="1" t="s">
        <v>41</v>
      </c>
      <c r="J306" s="5">
        <f t="shared" si="7"/>
        <v>-8277.4</v>
      </c>
    </row>
    <row r="307" spans="1:10" x14ac:dyDescent="0.2">
      <c r="A307" s="2">
        <v>44925</v>
      </c>
      <c r="B307" s="1" t="s">
        <v>223</v>
      </c>
      <c r="C307" s="2"/>
      <c r="D307" s="3">
        <v>413.87</v>
      </c>
      <c r="E307" s="1" t="s">
        <v>33</v>
      </c>
      <c r="F307" s="1" t="s">
        <v>78</v>
      </c>
      <c r="G307" s="1" t="s">
        <v>9</v>
      </c>
      <c r="H307" s="1" t="s">
        <v>378</v>
      </c>
      <c r="I307" s="1" t="s">
        <v>41</v>
      </c>
      <c r="J307" s="5">
        <f t="shared" si="7"/>
        <v>8277.4</v>
      </c>
    </row>
    <row r="308" spans="1:10" x14ac:dyDescent="0.2">
      <c r="A308" s="2">
        <v>44957</v>
      </c>
      <c r="B308" s="1" t="s">
        <v>247</v>
      </c>
      <c r="C308" s="2"/>
      <c r="D308" s="3">
        <v>300</v>
      </c>
      <c r="E308" s="1" t="s">
        <v>138</v>
      </c>
      <c r="F308" s="1" t="s">
        <v>139</v>
      </c>
      <c r="G308" s="1" t="s">
        <v>9</v>
      </c>
      <c r="H308" s="1" t="s">
        <v>377</v>
      </c>
      <c r="I308" s="1" t="s">
        <v>26</v>
      </c>
      <c r="J308" s="5">
        <f t="shared" si="7"/>
        <v>5700</v>
      </c>
    </row>
    <row r="309" spans="1:10" x14ac:dyDescent="0.2">
      <c r="A309" s="2">
        <v>44961</v>
      </c>
      <c r="B309" s="1" t="s">
        <v>375</v>
      </c>
      <c r="C309" s="2"/>
      <c r="D309" s="3">
        <v>15.75</v>
      </c>
      <c r="E309" s="1" t="s">
        <v>80</v>
      </c>
      <c r="F309" s="1" t="s">
        <v>81</v>
      </c>
      <c r="G309" s="1" t="s">
        <v>9</v>
      </c>
      <c r="H309" s="1" t="s">
        <v>376</v>
      </c>
      <c r="I309" s="1" t="s">
        <v>31</v>
      </c>
      <c r="J309" s="5">
        <f t="shared" si="7"/>
        <v>236.25</v>
      </c>
    </row>
    <row r="310" spans="1:10" x14ac:dyDescent="0.2">
      <c r="A310" s="2">
        <v>44963</v>
      </c>
      <c r="B310" s="1" t="s">
        <v>248</v>
      </c>
      <c r="C310" s="2"/>
      <c r="D310" s="3">
        <v>123.77</v>
      </c>
      <c r="E310" s="1" t="s">
        <v>99</v>
      </c>
      <c r="F310" s="1" t="s">
        <v>100</v>
      </c>
      <c r="G310" s="1" t="s">
        <v>9</v>
      </c>
      <c r="H310" s="1" t="s">
        <v>17</v>
      </c>
      <c r="I310" s="1" t="s">
        <v>28</v>
      </c>
      <c r="J310" s="5">
        <f t="shared" si="7"/>
        <v>1609.01</v>
      </c>
    </row>
    <row r="311" spans="1:10" x14ac:dyDescent="0.2">
      <c r="A311" s="2">
        <v>44963</v>
      </c>
      <c r="B311" s="1" t="s">
        <v>248</v>
      </c>
      <c r="C311" s="2"/>
      <c r="D311" s="3">
        <v>73.709999999999994</v>
      </c>
      <c r="E311" s="1" t="s">
        <v>80</v>
      </c>
      <c r="F311" s="1" t="s">
        <v>81</v>
      </c>
      <c r="G311" s="1" t="s">
        <v>9</v>
      </c>
      <c r="H311" s="1" t="s">
        <v>374</v>
      </c>
      <c r="I311" s="1" t="s">
        <v>28</v>
      </c>
      <c r="J311" s="5">
        <f t="shared" si="7"/>
        <v>958.2299999999999</v>
      </c>
    </row>
    <row r="312" spans="1:10" x14ac:dyDescent="0.2">
      <c r="A312" s="2">
        <v>44964</v>
      </c>
      <c r="B312" s="1" t="s">
        <v>259</v>
      </c>
      <c r="C312" s="2"/>
      <c r="D312" s="3">
        <v>47.95</v>
      </c>
      <c r="E312" s="1" t="s">
        <v>80</v>
      </c>
      <c r="F312" s="1" t="s">
        <v>81</v>
      </c>
      <c r="G312" s="1" t="s">
        <v>9</v>
      </c>
      <c r="H312" s="1" t="s">
        <v>373</v>
      </c>
      <c r="I312" s="1" t="s">
        <v>27</v>
      </c>
      <c r="J312" s="5">
        <f t="shared" si="7"/>
        <v>575.40000000000009</v>
      </c>
    </row>
    <row r="313" spans="1:10" x14ac:dyDescent="0.2">
      <c r="A313" s="2">
        <v>44965</v>
      </c>
      <c r="B313" s="1" t="s">
        <v>250</v>
      </c>
      <c r="C313" s="2"/>
      <c r="D313" s="3">
        <v>170.46</v>
      </c>
      <c r="E313" s="1" t="s">
        <v>99</v>
      </c>
      <c r="F313" s="1" t="s">
        <v>100</v>
      </c>
      <c r="G313" s="1" t="s">
        <v>9</v>
      </c>
      <c r="H313" s="1" t="s">
        <v>27</v>
      </c>
      <c r="I313" s="1" t="s">
        <v>17</v>
      </c>
      <c r="J313" s="5">
        <f t="shared" si="7"/>
        <v>1875.0600000000002</v>
      </c>
    </row>
    <row r="314" spans="1:10" x14ac:dyDescent="0.2">
      <c r="A314" s="2">
        <v>44965</v>
      </c>
      <c r="B314" s="1" t="s">
        <v>250</v>
      </c>
      <c r="C314" s="2"/>
      <c r="D314" s="3">
        <v>82</v>
      </c>
      <c r="E314" s="1" t="s">
        <v>80</v>
      </c>
      <c r="F314" s="1" t="s">
        <v>81</v>
      </c>
      <c r="G314" s="1" t="s">
        <v>9</v>
      </c>
      <c r="H314" s="1" t="s">
        <v>144</v>
      </c>
      <c r="I314" s="1" t="s">
        <v>17</v>
      </c>
      <c r="J314" s="5">
        <f t="shared" si="7"/>
        <v>902</v>
      </c>
    </row>
    <row r="315" spans="1:10" x14ac:dyDescent="0.2">
      <c r="A315" s="2">
        <v>44967</v>
      </c>
      <c r="B315" s="1" t="s">
        <v>371</v>
      </c>
      <c r="C315" s="2"/>
      <c r="D315" s="3">
        <v>56.26</v>
      </c>
      <c r="E315" s="1" t="s">
        <v>80</v>
      </c>
      <c r="F315" s="1" t="s">
        <v>81</v>
      </c>
      <c r="G315" s="1" t="s">
        <v>9</v>
      </c>
      <c r="H315" s="1" t="s">
        <v>372</v>
      </c>
      <c r="I315" s="1" t="s">
        <v>84</v>
      </c>
      <c r="J315" s="5">
        <f t="shared" si="7"/>
        <v>506.34</v>
      </c>
    </row>
    <row r="316" spans="1:10" x14ac:dyDescent="0.2">
      <c r="A316" s="2">
        <v>44971</v>
      </c>
      <c r="B316" s="1" t="s">
        <v>258</v>
      </c>
      <c r="C316" s="2"/>
      <c r="D316" s="3">
        <v>436.89</v>
      </c>
      <c r="E316" s="1" t="s">
        <v>99</v>
      </c>
      <c r="F316" s="1" t="s">
        <v>100</v>
      </c>
      <c r="G316" s="1" t="s">
        <v>9</v>
      </c>
      <c r="H316" s="1" t="s">
        <v>31</v>
      </c>
      <c r="I316" s="1" t="s">
        <v>23</v>
      </c>
      <c r="J316" s="5">
        <f t="shared" si="7"/>
        <v>2184.4499999999998</v>
      </c>
    </row>
    <row r="317" spans="1:10" x14ac:dyDescent="0.2">
      <c r="A317" s="2">
        <v>44971</v>
      </c>
      <c r="B317" s="1" t="s">
        <v>258</v>
      </c>
      <c r="C317" s="2"/>
      <c r="D317" s="3">
        <v>360</v>
      </c>
      <c r="E317" s="1" t="s">
        <v>138</v>
      </c>
      <c r="F317" s="1" t="s">
        <v>139</v>
      </c>
      <c r="G317" s="1" t="s">
        <v>9</v>
      </c>
      <c r="H317" s="1" t="s">
        <v>370</v>
      </c>
      <c r="I317" s="1" t="s">
        <v>23</v>
      </c>
      <c r="J317" s="5">
        <f t="shared" si="7"/>
        <v>1800</v>
      </c>
    </row>
    <row r="318" spans="1:10" x14ac:dyDescent="0.2">
      <c r="A318" s="2"/>
      <c r="B318" s="1" t="s">
        <v>187</v>
      </c>
      <c r="C318" s="2">
        <v>45006</v>
      </c>
      <c r="D318" s="3"/>
      <c r="E318" s="1" t="s">
        <v>260</v>
      </c>
      <c r="F318" s="1" t="s">
        <v>261</v>
      </c>
      <c r="G318" s="1"/>
      <c r="H318" s="1"/>
      <c r="I318" s="1"/>
      <c r="J318" s="5">
        <f t="shared" si="7"/>
        <v>0</v>
      </c>
    </row>
    <row r="319" spans="1:10" x14ac:dyDescent="0.2">
      <c r="A319" s="2">
        <v>44874</v>
      </c>
      <c r="B319" s="1" t="s">
        <v>206</v>
      </c>
      <c r="C319" s="2"/>
      <c r="D319" s="3">
        <v>550.4</v>
      </c>
      <c r="E319" s="1"/>
      <c r="F319" s="1"/>
      <c r="G319" s="1" t="s">
        <v>9</v>
      </c>
      <c r="H319" s="1" t="s">
        <v>369</v>
      </c>
      <c r="I319" s="1" t="s">
        <v>128</v>
      </c>
      <c r="J319" s="5">
        <f t="shared" si="7"/>
        <v>28070.399999999998</v>
      </c>
    </row>
    <row r="320" spans="1:10" x14ac:dyDescent="0.2">
      <c r="A320" s="2">
        <v>44890</v>
      </c>
      <c r="B320" s="1" t="s">
        <v>206</v>
      </c>
      <c r="C320" s="2"/>
      <c r="D320" s="3">
        <v>280.89999999999998</v>
      </c>
      <c r="E320" s="1"/>
      <c r="F320" s="1"/>
      <c r="G320" s="1" t="s">
        <v>9</v>
      </c>
      <c r="H320" s="1" t="s">
        <v>368</v>
      </c>
      <c r="I320" s="1" t="s">
        <v>128</v>
      </c>
      <c r="J320" s="5">
        <f t="shared" si="7"/>
        <v>14325.9</v>
      </c>
    </row>
    <row r="321" spans="1:10" x14ac:dyDescent="0.2">
      <c r="A321" s="2"/>
      <c r="B321" s="1" t="s">
        <v>187</v>
      </c>
      <c r="C321" s="2">
        <v>45006</v>
      </c>
      <c r="D321" s="3"/>
      <c r="E321" s="1" t="s">
        <v>262</v>
      </c>
      <c r="F321" s="1" t="s">
        <v>263</v>
      </c>
      <c r="G321" s="1"/>
      <c r="H321" s="1"/>
      <c r="I321" s="1"/>
      <c r="J321" s="5">
        <f t="shared" si="7"/>
        <v>0</v>
      </c>
    </row>
    <row r="322" spans="1:10" x14ac:dyDescent="0.2">
      <c r="A322" s="2">
        <v>44929</v>
      </c>
      <c r="B322" s="1" t="s">
        <v>209</v>
      </c>
      <c r="C322" s="2"/>
      <c r="D322" s="3">
        <v>58729.5</v>
      </c>
      <c r="E322" s="1"/>
      <c r="F322" s="1"/>
      <c r="G322" s="1" t="s">
        <v>9</v>
      </c>
      <c r="H322" s="1" t="s">
        <v>366</v>
      </c>
      <c r="I322" s="1" t="s">
        <v>89</v>
      </c>
      <c r="J322" s="5">
        <f t="shared" si="7"/>
        <v>2760286.5</v>
      </c>
    </row>
    <row r="323" spans="1:10" x14ac:dyDescent="0.2">
      <c r="A323" s="2"/>
      <c r="B323" s="1" t="s">
        <v>187</v>
      </c>
      <c r="C323" s="2">
        <v>45007</v>
      </c>
      <c r="D323" s="3"/>
      <c r="E323" s="1" t="s">
        <v>11</v>
      </c>
      <c r="F323" s="1" t="s">
        <v>88</v>
      </c>
      <c r="G323" s="1"/>
      <c r="H323" s="1"/>
      <c r="I323" s="1"/>
      <c r="J323" s="5">
        <f t="shared" si="7"/>
        <v>0</v>
      </c>
    </row>
    <row r="324" spans="1:10" x14ac:dyDescent="0.2">
      <c r="A324" s="2">
        <v>44900</v>
      </c>
      <c r="B324" s="1" t="s">
        <v>198</v>
      </c>
      <c r="C324" s="2"/>
      <c r="D324" s="3">
        <v>1206.44</v>
      </c>
      <c r="E324" s="1"/>
      <c r="F324" s="1"/>
      <c r="G324" s="1" t="s">
        <v>9</v>
      </c>
      <c r="H324" s="1" t="s">
        <v>365</v>
      </c>
      <c r="I324" s="1" t="s">
        <v>178</v>
      </c>
      <c r="J324" s="5">
        <f t="shared" si="7"/>
        <v>92895.88</v>
      </c>
    </row>
    <row r="325" spans="1:10" x14ac:dyDescent="0.2">
      <c r="A325" s="2">
        <v>44902</v>
      </c>
      <c r="B325" s="1" t="s">
        <v>353</v>
      </c>
      <c r="C325" s="2"/>
      <c r="D325" s="3">
        <v>4849.76</v>
      </c>
      <c r="E325" s="1"/>
      <c r="F325" s="1"/>
      <c r="G325" s="1" t="s">
        <v>9</v>
      </c>
      <c r="H325" s="1" t="s">
        <v>364</v>
      </c>
      <c r="I325" s="1" t="s">
        <v>142</v>
      </c>
      <c r="J325" s="5">
        <f t="shared" si="7"/>
        <v>363732</v>
      </c>
    </row>
    <row r="326" spans="1:10" x14ac:dyDescent="0.2">
      <c r="A326" s="2">
        <v>44902</v>
      </c>
      <c r="B326" s="1" t="s">
        <v>353</v>
      </c>
      <c r="C326" s="2"/>
      <c r="D326" s="3">
        <v>1212.44</v>
      </c>
      <c r="E326" s="1"/>
      <c r="F326" s="1"/>
      <c r="G326" s="1" t="s">
        <v>9</v>
      </c>
      <c r="H326" s="1" t="s">
        <v>363</v>
      </c>
      <c r="I326" s="1" t="s">
        <v>142</v>
      </c>
      <c r="J326" s="5">
        <f t="shared" si="7"/>
        <v>90933</v>
      </c>
    </row>
    <row r="327" spans="1:10" x14ac:dyDescent="0.2">
      <c r="A327" s="2">
        <v>44902</v>
      </c>
      <c r="B327" s="1" t="s">
        <v>353</v>
      </c>
      <c r="C327" s="2"/>
      <c r="D327" s="3">
        <v>3637.32</v>
      </c>
      <c r="E327" s="1"/>
      <c r="F327" s="1"/>
      <c r="G327" s="1" t="s">
        <v>9</v>
      </c>
      <c r="H327" s="1" t="s">
        <v>362</v>
      </c>
      <c r="I327" s="1" t="s">
        <v>142</v>
      </c>
      <c r="J327" s="5">
        <f t="shared" si="7"/>
        <v>272799</v>
      </c>
    </row>
    <row r="328" spans="1:10" x14ac:dyDescent="0.2">
      <c r="A328" s="2">
        <v>44902</v>
      </c>
      <c r="B328" s="1" t="s">
        <v>353</v>
      </c>
      <c r="C328" s="2"/>
      <c r="D328" s="3">
        <v>3637.32</v>
      </c>
      <c r="E328" s="1"/>
      <c r="F328" s="1"/>
      <c r="G328" s="1" t="s">
        <v>9</v>
      </c>
      <c r="H328" s="1" t="s">
        <v>361</v>
      </c>
      <c r="I328" s="1" t="s">
        <v>142</v>
      </c>
      <c r="J328" s="5">
        <f t="shared" si="7"/>
        <v>272799</v>
      </c>
    </row>
    <row r="329" spans="1:10" x14ac:dyDescent="0.2">
      <c r="A329" s="2">
        <v>44902</v>
      </c>
      <c r="B329" s="1" t="s">
        <v>353</v>
      </c>
      <c r="C329" s="2"/>
      <c r="D329" s="3">
        <v>3637.32</v>
      </c>
      <c r="E329" s="1"/>
      <c r="F329" s="1"/>
      <c r="G329" s="1" t="s">
        <v>9</v>
      </c>
      <c r="H329" s="1" t="s">
        <v>360</v>
      </c>
      <c r="I329" s="1" t="s">
        <v>142</v>
      </c>
      <c r="J329" s="5">
        <f t="shared" si="7"/>
        <v>272799</v>
      </c>
    </row>
    <row r="330" spans="1:10" x14ac:dyDescent="0.2">
      <c r="A330" s="2">
        <v>44902</v>
      </c>
      <c r="B330" s="1" t="s">
        <v>353</v>
      </c>
      <c r="C330" s="2"/>
      <c r="D330" s="3">
        <v>3637.32</v>
      </c>
      <c r="E330" s="1"/>
      <c r="F330" s="1"/>
      <c r="G330" s="1" t="s">
        <v>9</v>
      </c>
      <c r="H330" s="1" t="s">
        <v>359</v>
      </c>
      <c r="I330" s="1" t="s">
        <v>142</v>
      </c>
      <c r="J330" s="5">
        <f t="shared" ref="J330:J392" si="8">D330*I330</f>
        <v>272799</v>
      </c>
    </row>
    <row r="331" spans="1:10" x14ac:dyDescent="0.2">
      <c r="A331" s="2">
        <v>44902</v>
      </c>
      <c r="B331" s="1" t="s">
        <v>353</v>
      </c>
      <c r="C331" s="2"/>
      <c r="D331" s="3">
        <v>3637.32</v>
      </c>
      <c r="E331" s="1"/>
      <c r="F331" s="1"/>
      <c r="G331" s="1" t="s">
        <v>9</v>
      </c>
      <c r="H331" s="1" t="s">
        <v>358</v>
      </c>
      <c r="I331" s="1" t="s">
        <v>142</v>
      </c>
      <c r="J331" s="5">
        <f t="shared" si="8"/>
        <v>272799</v>
      </c>
    </row>
    <row r="332" spans="1:10" x14ac:dyDescent="0.2">
      <c r="A332" s="2">
        <v>44902</v>
      </c>
      <c r="B332" s="1" t="s">
        <v>353</v>
      </c>
      <c r="C332" s="2"/>
      <c r="D332" s="3">
        <v>4243.54</v>
      </c>
      <c r="E332" s="1"/>
      <c r="F332" s="1"/>
      <c r="G332" s="1" t="s">
        <v>9</v>
      </c>
      <c r="H332" s="1" t="s">
        <v>357</v>
      </c>
      <c r="I332" s="1" t="s">
        <v>142</v>
      </c>
      <c r="J332" s="5">
        <f t="shared" si="8"/>
        <v>318265.5</v>
      </c>
    </row>
    <row r="333" spans="1:10" x14ac:dyDescent="0.2">
      <c r="A333" s="2">
        <v>44902</v>
      </c>
      <c r="B333" s="1" t="s">
        <v>353</v>
      </c>
      <c r="C333" s="2"/>
      <c r="D333" s="3">
        <v>4849.76</v>
      </c>
      <c r="E333" s="1"/>
      <c r="F333" s="1"/>
      <c r="G333" s="1" t="s">
        <v>9</v>
      </c>
      <c r="H333" s="1" t="s">
        <v>356</v>
      </c>
      <c r="I333" s="1" t="s">
        <v>142</v>
      </c>
      <c r="J333" s="5">
        <f t="shared" si="8"/>
        <v>363732</v>
      </c>
    </row>
    <row r="334" spans="1:10" x14ac:dyDescent="0.2">
      <c r="A334" s="2">
        <v>44902</v>
      </c>
      <c r="B334" s="1" t="s">
        <v>353</v>
      </c>
      <c r="C334" s="2"/>
      <c r="D334" s="3">
        <v>1212.44</v>
      </c>
      <c r="E334" s="1"/>
      <c r="F334" s="1"/>
      <c r="G334" s="1" t="s">
        <v>9</v>
      </c>
      <c r="H334" s="1" t="s">
        <v>355</v>
      </c>
      <c r="I334" s="1" t="s">
        <v>142</v>
      </c>
      <c r="J334" s="5">
        <f t="shared" si="8"/>
        <v>90933</v>
      </c>
    </row>
    <row r="335" spans="1:10" x14ac:dyDescent="0.2">
      <c r="A335" s="2">
        <v>44902</v>
      </c>
      <c r="B335" s="1" t="s">
        <v>353</v>
      </c>
      <c r="C335" s="2"/>
      <c r="D335" s="3">
        <v>-1206.44</v>
      </c>
      <c r="E335" s="1"/>
      <c r="F335" s="1"/>
      <c r="G335" s="1" t="s">
        <v>25</v>
      </c>
      <c r="H335" s="1" t="s">
        <v>354</v>
      </c>
      <c r="I335" s="1" t="s">
        <v>142</v>
      </c>
      <c r="J335" s="5">
        <f t="shared" si="8"/>
        <v>-90483</v>
      </c>
    </row>
    <row r="336" spans="1:10" x14ac:dyDescent="0.2">
      <c r="A336" s="2">
        <v>44907</v>
      </c>
      <c r="B336" s="1" t="s">
        <v>195</v>
      </c>
      <c r="C336" s="2"/>
      <c r="D336" s="3">
        <v>3637.32</v>
      </c>
      <c r="E336" s="1"/>
      <c r="F336" s="1"/>
      <c r="G336" s="1" t="s">
        <v>9</v>
      </c>
      <c r="H336" s="1" t="s">
        <v>352</v>
      </c>
      <c r="I336" s="1" t="s">
        <v>175</v>
      </c>
      <c r="J336" s="5">
        <f t="shared" si="8"/>
        <v>254612.40000000002</v>
      </c>
    </row>
    <row r="337" spans="1:10" x14ac:dyDescent="0.2">
      <c r="A337" s="2">
        <v>44907</v>
      </c>
      <c r="B337" s="1" t="s">
        <v>195</v>
      </c>
      <c r="C337" s="2"/>
      <c r="D337" s="3">
        <v>4849.76</v>
      </c>
      <c r="E337" s="1"/>
      <c r="F337" s="1"/>
      <c r="G337" s="1" t="s">
        <v>9</v>
      </c>
      <c r="H337" s="1" t="s">
        <v>351</v>
      </c>
      <c r="I337" s="1" t="s">
        <v>175</v>
      </c>
      <c r="J337" s="5">
        <f t="shared" si="8"/>
        <v>339483.2</v>
      </c>
    </row>
    <row r="338" spans="1:10" x14ac:dyDescent="0.2">
      <c r="A338" s="2">
        <v>44909</v>
      </c>
      <c r="B338" s="1" t="s">
        <v>196</v>
      </c>
      <c r="C338" s="2"/>
      <c r="D338" s="3">
        <v>3319.32</v>
      </c>
      <c r="E338" s="1"/>
      <c r="F338" s="1"/>
      <c r="G338" s="1" t="s">
        <v>9</v>
      </c>
      <c r="H338" s="1" t="s">
        <v>350</v>
      </c>
      <c r="I338" s="1" t="s">
        <v>114</v>
      </c>
      <c r="J338" s="5">
        <f t="shared" si="8"/>
        <v>225713.76</v>
      </c>
    </row>
    <row r="339" spans="1:10" x14ac:dyDescent="0.2">
      <c r="A339" s="2">
        <v>44909</v>
      </c>
      <c r="B339" s="1" t="s">
        <v>196</v>
      </c>
      <c r="C339" s="2"/>
      <c r="D339" s="3">
        <v>3872.54</v>
      </c>
      <c r="E339" s="1"/>
      <c r="F339" s="1"/>
      <c r="G339" s="1" t="s">
        <v>9</v>
      </c>
      <c r="H339" s="1" t="s">
        <v>349</v>
      </c>
      <c r="I339" s="1" t="s">
        <v>114</v>
      </c>
      <c r="J339" s="5">
        <f t="shared" si="8"/>
        <v>263332.71999999997</v>
      </c>
    </row>
    <row r="340" spans="1:10" x14ac:dyDescent="0.2">
      <c r="A340" s="2">
        <v>44909</v>
      </c>
      <c r="B340" s="1" t="s">
        <v>196</v>
      </c>
      <c r="C340" s="2"/>
      <c r="D340" s="3">
        <v>4425.76</v>
      </c>
      <c r="E340" s="1"/>
      <c r="F340" s="1"/>
      <c r="G340" s="1" t="s">
        <v>9</v>
      </c>
      <c r="H340" s="1" t="s">
        <v>348</v>
      </c>
      <c r="I340" s="1" t="s">
        <v>114</v>
      </c>
      <c r="J340" s="5">
        <f t="shared" si="8"/>
        <v>300951.67999999999</v>
      </c>
    </row>
    <row r="341" spans="1:10" x14ac:dyDescent="0.2">
      <c r="A341" s="2">
        <v>44911</v>
      </c>
      <c r="B341" s="1" t="s">
        <v>225</v>
      </c>
      <c r="C341" s="2"/>
      <c r="D341" s="3">
        <v>4978.9799999999996</v>
      </c>
      <c r="E341" s="1"/>
      <c r="F341" s="1"/>
      <c r="G341" s="1" t="s">
        <v>9</v>
      </c>
      <c r="H341" s="1" t="s">
        <v>347</v>
      </c>
      <c r="I341" s="1" t="s">
        <v>342</v>
      </c>
      <c r="J341" s="5">
        <f t="shared" si="8"/>
        <v>328612.68</v>
      </c>
    </row>
    <row r="342" spans="1:10" x14ac:dyDescent="0.2">
      <c r="A342" s="2">
        <v>44911</v>
      </c>
      <c r="B342" s="1" t="s">
        <v>225</v>
      </c>
      <c r="C342" s="2"/>
      <c r="D342" s="3">
        <v>3319.32</v>
      </c>
      <c r="E342" s="1"/>
      <c r="F342" s="1"/>
      <c r="G342" s="1" t="s">
        <v>9</v>
      </c>
      <c r="H342" s="1" t="s">
        <v>346</v>
      </c>
      <c r="I342" s="1" t="s">
        <v>342</v>
      </c>
      <c r="J342" s="5">
        <f t="shared" si="8"/>
        <v>219075.12000000002</v>
      </c>
    </row>
    <row r="343" spans="1:10" x14ac:dyDescent="0.2">
      <c r="A343" s="2">
        <v>44911</v>
      </c>
      <c r="B343" s="1" t="s">
        <v>225</v>
      </c>
      <c r="C343" s="2"/>
      <c r="D343" s="3">
        <v>4425.76</v>
      </c>
      <c r="E343" s="1"/>
      <c r="F343" s="1"/>
      <c r="G343" s="1" t="s">
        <v>9</v>
      </c>
      <c r="H343" s="1" t="s">
        <v>345</v>
      </c>
      <c r="I343" s="1" t="s">
        <v>342</v>
      </c>
      <c r="J343" s="5">
        <f t="shared" si="8"/>
        <v>292100.16000000003</v>
      </c>
    </row>
    <row r="344" spans="1:10" x14ac:dyDescent="0.2">
      <c r="A344" s="2">
        <v>44911</v>
      </c>
      <c r="B344" s="1" t="s">
        <v>225</v>
      </c>
      <c r="C344" s="2"/>
      <c r="D344" s="3">
        <v>-4849.76</v>
      </c>
      <c r="E344" s="1"/>
      <c r="F344" s="1"/>
      <c r="G344" s="1" t="s">
        <v>25</v>
      </c>
      <c r="H344" s="1" t="s">
        <v>344</v>
      </c>
      <c r="I344" s="1" t="s">
        <v>342</v>
      </c>
      <c r="J344" s="5">
        <f t="shared" si="8"/>
        <v>-320084.16000000003</v>
      </c>
    </row>
    <row r="345" spans="1:10" x14ac:dyDescent="0.2">
      <c r="A345" s="2">
        <v>44911</v>
      </c>
      <c r="B345" s="1" t="s">
        <v>225</v>
      </c>
      <c r="C345" s="2"/>
      <c r="D345" s="3">
        <v>-3637.32</v>
      </c>
      <c r="E345" s="1"/>
      <c r="F345" s="1"/>
      <c r="G345" s="1" t="s">
        <v>25</v>
      </c>
      <c r="H345" s="1" t="s">
        <v>343</v>
      </c>
      <c r="I345" s="1" t="s">
        <v>342</v>
      </c>
      <c r="J345" s="5">
        <f t="shared" si="8"/>
        <v>-240063.12000000002</v>
      </c>
    </row>
    <row r="346" spans="1:10" x14ac:dyDescent="0.2">
      <c r="A346" s="2">
        <v>44918</v>
      </c>
      <c r="B346" s="1" t="s">
        <v>234</v>
      </c>
      <c r="C346" s="2"/>
      <c r="D346" s="3">
        <v>2372.88</v>
      </c>
      <c r="E346" s="1"/>
      <c r="F346" s="1"/>
      <c r="G346" s="1" t="s">
        <v>9</v>
      </c>
      <c r="H346" s="1" t="s">
        <v>341</v>
      </c>
      <c r="I346" s="1" t="s">
        <v>46</v>
      </c>
      <c r="J346" s="5">
        <f t="shared" si="8"/>
        <v>139999.92000000001</v>
      </c>
    </row>
    <row r="347" spans="1:10" x14ac:dyDescent="0.2">
      <c r="A347" s="2">
        <v>44918</v>
      </c>
      <c r="B347" s="1" t="s">
        <v>234</v>
      </c>
      <c r="C347" s="2"/>
      <c r="D347" s="3">
        <v>2966.1</v>
      </c>
      <c r="E347" s="1"/>
      <c r="F347" s="1"/>
      <c r="G347" s="1" t="s">
        <v>9</v>
      </c>
      <c r="H347" s="1" t="s">
        <v>340</v>
      </c>
      <c r="I347" s="1" t="s">
        <v>46</v>
      </c>
      <c r="J347" s="5">
        <f t="shared" si="8"/>
        <v>174999.9</v>
      </c>
    </row>
    <row r="348" spans="1:10" x14ac:dyDescent="0.2">
      <c r="A348" s="2">
        <v>44930</v>
      </c>
      <c r="B348" s="1" t="s">
        <v>333</v>
      </c>
      <c r="C348" s="2"/>
      <c r="D348" s="3">
        <v>2332.88</v>
      </c>
      <c r="E348" s="1"/>
      <c r="F348" s="1"/>
      <c r="G348" s="1" t="s">
        <v>9</v>
      </c>
      <c r="H348" s="1" t="s">
        <v>339</v>
      </c>
      <c r="I348" s="1" t="s">
        <v>89</v>
      </c>
      <c r="J348" s="5">
        <f t="shared" si="8"/>
        <v>109645.36</v>
      </c>
    </row>
    <row r="349" spans="1:10" x14ac:dyDescent="0.2">
      <c r="A349" s="2">
        <v>44930</v>
      </c>
      <c r="B349" s="1" t="s">
        <v>333</v>
      </c>
      <c r="C349" s="2"/>
      <c r="D349" s="3">
        <v>3499.32</v>
      </c>
      <c r="E349" s="1"/>
      <c r="F349" s="1"/>
      <c r="G349" s="1" t="s">
        <v>9</v>
      </c>
      <c r="H349" s="1" t="s">
        <v>338</v>
      </c>
      <c r="I349" s="1" t="s">
        <v>89</v>
      </c>
      <c r="J349" s="5">
        <f t="shared" si="8"/>
        <v>164468.04</v>
      </c>
    </row>
    <row r="350" spans="1:10" x14ac:dyDescent="0.2">
      <c r="A350" s="2">
        <v>44930</v>
      </c>
      <c r="B350" s="1" t="s">
        <v>333</v>
      </c>
      <c r="C350" s="2"/>
      <c r="D350" s="3">
        <v>4665.76</v>
      </c>
      <c r="E350" s="1"/>
      <c r="F350" s="1"/>
      <c r="G350" s="1" t="s">
        <v>9</v>
      </c>
      <c r="H350" s="1" t="s">
        <v>337</v>
      </c>
      <c r="I350" s="1" t="s">
        <v>89</v>
      </c>
      <c r="J350" s="5">
        <f t="shared" si="8"/>
        <v>219290.72</v>
      </c>
    </row>
    <row r="351" spans="1:10" x14ac:dyDescent="0.2">
      <c r="A351" s="2">
        <v>44930</v>
      </c>
      <c r="B351" s="1" t="s">
        <v>333</v>
      </c>
      <c r="C351" s="2"/>
      <c r="D351" s="3">
        <v>2916.1</v>
      </c>
      <c r="E351" s="1"/>
      <c r="F351" s="1"/>
      <c r="G351" s="1" t="s">
        <v>9</v>
      </c>
      <c r="H351" s="1" t="s">
        <v>336</v>
      </c>
      <c r="I351" s="1" t="s">
        <v>89</v>
      </c>
      <c r="J351" s="5">
        <f t="shared" si="8"/>
        <v>137056.69999999998</v>
      </c>
    </row>
    <row r="352" spans="1:10" x14ac:dyDescent="0.2">
      <c r="A352" s="2">
        <v>44930</v>
      </c>
      <c r="B352" s="1" t="s">
        <v>333</v>
      </c>
      <c r="C352" s="2"/>
      <c r="D352" s="3">
        <v>4665.76</v>
      </c>
      <c r="E352" s="1"/>
      <c r="F352" s="1"/>
      <c r="G352" s="1" t="s">
        <v>9</v>
      </c>
      <c r="H352" s="1" t="s">
        <v>335</v>
      </c>
      <c r="I352" s="1" t="s">
        <v>89</v>
      </c>
      <c r="J352" s="5">
        <f t="shared" si="8"/>
        <v>219290.72</v>
      </c>
    </row>
    <row r="353" spans="1:10" x14ac:dyDescent="0.2">
      <c r="A353" s="2">
        <v>44930</v>
      </c>
      <c r="B353" s="1" t="s">
        <v>333</v>
      </c>
      <c r="C353" s="2"/>
      <c r="D353" s="3">
        <v>4665.76</v>
      </c>
      <c r="E353" s="1"/>
      <c r="F353" s="1"/>
      <c r="G353" s="1" t="s">
        <v>9</v>
      </c>
      <c r="H353" s="1" t="s">
        <v>334</v>
      </c>
      <c r="I353" s="1" t="s">
        <v>89</v>
      </c>
      <c r="J353" s="5">
        <f t="shared" si="8"/>
        <v>219290.72</v>
      </c>
    </row>
    <row r="354" spans="1:10" x14ac:dyDescent="0.2">
      <c r="A354" s="2">
        <v>44937</v>
      </c>
      <c r="B354" s="1" t="s">
        <v>224</v>
      </c>
      <c r="C354" s="2"/>
      <c r="D354" s="3">
        <v>-3520.32</v>
      </c>
      <c r="E354" s="1"/>
      <c r="F354" s="1"/>
      <c r="G354" s="1" t="s">
        <v>25</v>
      </c>
      <c r="H354" s="1" t="s">
        <v>332</v>
      </c>
      <c r="I354" s="1" t="s">
        <v>130</v>
      </c>
      <c r="J354" s="5">
        <f t="shared" si="8"/>
        <v>-140812.80000000002</v>
      </c>
    </row>
    <row r="355" spans="1:10" x14ac:dyDescent="0.2">
      <c r="A355" s="2">
        <v>44937</v>
      </c>
      <c r="B355" s="1" t="s">
        <v>224</v>
      </c>
      <c r="C355" s="2"/>
      <c r="D355" s="3">
        <v>3520.32</v>
      </c>
      <c r="E355" s="1"/>
      <c r="F355" s="1"/>
      <c r="G355" s="1" t="s">
        <v>9</v>
      </c>
      <c r="H355" s="1" t="s">
        <v>331</v>
      </c>
      <c r="I355" s="1" t="s">
        <v>130</v>
      </c>
      <c r="J355" s="5">
        <f t="shared" si="8"/>
        <v>140812.80000000002</v>
      </c>
    </row>
    <row r="356" spans="1:10" x14ac:dyDescent="0.2">
      <c r="A356" s="2">
        <v>44937</v>
      </c>
      <c r="B356" s="1" t="s">
        <v>224</v>
      </c>
      <c r="C356" s="2"/>
      <c r="D356" s="3">
        <v>2346.88</v>
      </c>
      <c r="E356" s="1"/>
      <c r="F356" s="1"/>
      <c r="G356" s="1" t="s">
        <v>9</v>
      </c>
      <c r="H356" s="1" t="s">
        <v>330</v>
      </c>
      <c r="I356" s="1" t="s">
        <v>130</v>
      </c>
      <c r="J356" s="5">
        <f t="shared" si="8"/>
        <v>93875.200000000012</v>
      </c>
    </row>
    <row r="357" spans="1:10" x14ac:dyDescent="0.2">
      <c r="A357" s="2">
        <v>44937</v>
      </c>
      <c r="B357" s="1" t="s">
        <v>224</v>
      </c>
      <c r="C357" s="2"/>
      <c r="D357" s="3">
        <v>3520.32</v>
      </c>
      <c r="E357" s="1"/>
      <c r="F357" s="1"/>
      <c r="G357" s="1" t="s">
        <v>9</v>
      </c>
      <c r="H357" s="1" t="s">
        <v>329</v>
      </c>
      <c r="I357" s="1" t="s">
        <v>130</v>
      </c>
      <c r="J357" s="5">
        <f t="shared" si="8"/>
        <v>140812.80000000002</v>
      </c>
    </row>
    <row r="358" spans="1:10" x14ac:dyDescent="0.2">
      <c r="A358" s="2">
        <v>44937</v>
      </c>
      <c r="B358" s="1" t="s">
        <v>224</v>
      </c>
      <c r="C358" s="2"/>
      <c r="D358" s="3">
        <v>3520.32</v>
      </c>
      <c r="E358" s="1"/>
      <c r="F358" s="1"/>
      <c r="G358" s="1" t="s">
        <v>9</v>
      </c>
      <c r="H358" s="1" t="s">
        <v>328</v>
      </c>
      <c r="I358" s="1" t="s">
        <v>130</v>
      </c>
      <c r="J358" s="5">
        <f t="shared" si="8"/>
        <v>140812.80000000002</v>
      </c>
    </row>
    <row r="359" spans="1:10" x14ac:dyDescent="0.2">
      <c r="A359" s="2">
        <v>44937</v>
      </c>
      <c r="B359" s="1" t="s">
        <v>224</v>
      </c>
      <c r="C359" s="2"/>
      <c r="D359" s="3">
        <v>2346.88</v>
      </c>
      <c r="E359" s="1"/>
      <c r="F359" s="1"/>
      <c r="G359" s="1" t="s">
        <v>9</v>
      </c>
      <c r="H359" s="1" t="s">
        <v>327</v>
      </c>
      <c r="I359" s="1" t="s">
        <v>130</v>
      </c>
      <c r="J359" s="5">
        <f t="shared" si="8"/>
        <v>93875.200000000012</v>
      </c>
    </row>
    <row r="360" spans="1:10" x14ac:dyDescent="0.2">
      <c r="A360" s="2">
        <v>44937</v>
      </c>
      <c r="B360" s="1" t="s">
        <v>224</v>
      </c>
      <c r="C360" s="2"/>
      <c r="D360" s="3">
        <v>3520.32</v>
      </c>
      <c r="E360" s="1"/>
      <c r="F360" s="1"/>
      <c r="G360" s="1" t="s">
        <v>9</v>
      </c>
      <c r="H360" s="1" t="s">
        <v>326</v>
      </c>
      <c r="I360" s="1" t="s">
        <v>130</v>
      </c>
      <c r="J360" s="5">
        <f t="shared" si="8"/>
        <v>140812.80000000002</v>
      </c>
    </row>
    <row r="361" spans="1:10" x14ac:dyDescent="0.2">
      <c r="A361" s="2">
        <v>44937</v>
      </c>
      <c r="B361" s="1" t="s">
        <v>224</v>
      </c>
      <c r="C361" s="2"/>
      <c r="D361" s="3">
        <v>3253.95</v>
      </c>
      <c r="E361" s="1"/>
      <c r="F361" s="1"/>
      <c r="G361" s="1" t="s">
        <v>9</v>
      </c>
      <c r="H361" s="1" t="s">
        <v>325</v>
      </c>
      <c r="I361" s="1" t="s">
        <v>130</v>
      </c>
      <c r="J361" s="5">
        <f t="shared" si="8"/>
        <v>130158</v>
      </c>
    </row>
    <row r="362" spans="1:10" x14ac:dyDescent="0.2">
      <c r="A362" s="2">
        <v>44939</v>
      </c>
      <c r="B362" s="1" t="s">
        <v>228</v>
      </c>
      <c r="C362" s="2"/>
      <c r="D362" s="3">
        <v>4693.76</v>
      </c>
      <c r="E362" s="1"/>
      <c r="F362" s="1"/>
      <c r="G362" s="1" t="s">
        <v>9</v>
      </c>
      <c r="H362" s="1" t="s">
        <v>324</v>
      </c>
      <c r="I362" s="1" t="s">
        <v>92</v>
      </c>
      <c r="J362" s="5">
        <f t="shared" si="8"/>
        <v>178362.88</v>
      </c>
    </row>
    <row r="363" spans="1:10" x14ac:dyDescent="0.2">
      <c r="A363" s="2"/>
      <c r="B363" s="1" t="s">
        <v>187</v>
      </c>
      <c r="C363" s="2">
        <v>45008</v>
      </c>
      <c r="D363" s="3"/>
      <c r="E363" s="1" t="s">
        <v>188</v>
      </c>
      <c r="F363" s="1"/>
      <c r="G363" s="1"/>
      <c r="H363" s="1"/>
      <c r="I363" s="1"/>
      <c r="J363" s="5">
        <f t="shared" si="8"/>
        <v>0</v>
      </c>
    </row>
    <row r="364" spans="1:10" x14ac:dyDescent="0.2">
      <c r="A364" s="2">
        <v>44907</v>
      </c>
      <c r="B364" s="1" t="s">
        <v>195</v>
      </c>
      <c r="C364" s="2"/>
      <c r="D364" s="3">
        <v>690.93</v>
      </c>
      <c r="E364" s="1" t="s">
        <v>19</v>
      </c>
      <c r="F364" s="1" t="s">
        <v>20</v>
      </c>
      <c r="G364" s="1" t="s">
        <v>9</v>
      </c>
      <c r="H364" s="1" t="s">
        <v>323</v>
      </c>
      <c r="I364" s="1" t="s">
        <v>163</v>
      </c>
      <c r="J364" s="5">
        <f t="shared" si="8"/>
        <v>49056.03</v>
      </c>
    </row>
    <row r="365" spans="1:10" x14ac:dyDescent="0.2">
      <c r="A365" s="2">
        <v>44939</v>
      </c>
      <c r="B365" s="1" t="s">
        <v>196</v>
      </c>
      <c r="C365" s="2"/>
      <c r="D365" s="3">
        <v>1750</v>
      </c>
      <c r="E365" s="1" t="s">
        <v>192</v>
      </c>
      <c r="F365" s="1" t="s">
        <v>193</v>
      </c>
      <c r="G365" s="1" t="s">
        <v>9</v>
      </c>
      <c r="H365" s="1" t="s">
        <v>322</v>
      </c>
      <c r="I365" s="1" t="s">
        <v>111</v>
      </c>
      <c r="J365" s="5">
        <f t="shared" si="8"/>
        <v>120750</v>
      </c>
    </row>
    <row r="366" spans="1:10" x14ac:dyDescent="0.2">
      <c r="A366" s="2">
        <v>44945</v>
      </c>
      <c r="B366" s="1" t="s">
        <v>208</v>
      </c>
      <c r="C366" s="2"/>
      <c r="D366" s="3">
        <v>1239.75</v>
      </c>
      <c r="E366" s="1" t="s">
        <v>42</v>
      </c>
      <c r="F366" s="1" t="s">
        <v>43</v>
      </c>
      <c r="G366" s="1" t="s">
        <v>9</v>
      </c>
      <c r="H366" s="1" t="s">
        <v>321</v>
      </c>
      <c r="I366" s="1" t="s">
        <v>116</v>
      </c>
      <c r="J366" s="5">
        <f t="shared" si="8"/>
        <v>78104.25</v>
      </c>
    </row>
    <row r="367" spans="1:10" x14ac:dyDescent="0.2">
      <c r="A367" s="2">
        <v>44946</v>
      </c>
      <c r="B367" s="1" t="s">
        <v>204</v>
      </c>
      <c r="C367" s="2"/>
      <c r="D367" s="3">
        <v>1449</v>
      </c>
      <c r="E367" s="1" t="s">
        <v>42</v>
      </c>
      <c r="F367" s="1" t="s">
        <v>43</v>
      </c>
      <c r="G367" s="1" t="s">
        <v>9</v>
      </c>
      <c r="H367" s="1" t="s">
        <v>44</v>
      </c>
      <c r="I367" s="1" t="s">
        <v>58</v>
      </c>
      <c r="J367" s="5">
        <f t="shared" si="8"/>
        <v>89838</v>
      </c>
    </row>
    <row r="368" spans="1:10" x14ac:dyDescent="0.2">
      <c r="A368" s="2">
        <v>44947</v>
      </c>
      <c r="B368" s="1" t="s">
        <v>218</v>
      </c>
      <c r="C368" s="2"/>
      <c r="D368" s="3">
        <v>518.5</v>
      </c>
      <c r="E368" s="1" t="s">
        <v>42</v>
      </c>
      <c r="F368" s="1" t="s">
        <v>43</v>
      </c>
      <c r="G368" s="1" t="s">
        <v>9</v>
      </c>
      <c r="H368" s="1" t="s">
        <v>10</v>
      </c>
      <c r="I368" s="1" t="s">
        <v>51</v>
      </c>
      <c r="J368" s="5">
        <f t="shared" si="8"/>
        <v>31628.5</v>
      </c>
    </row>
    <row r="369" spans="1:10" x14ac:dyDescent="0.2">
      <c r="A369" s="2">
        <v>44949</v>
      </c>
      <c r="B369" s="1" t="s">
        <v>202</v>
      </c>
      <c r="C369" s="2"/>
      <c r="D369" s="3">
        <v>791.25</v>
      </c>
      <c r="E369" s="1" t="s">
        <v>42</v>
      </c>
      <c r="F369" s="1" t="s">
        <v>43</v>
      </c>
      <c r="G369" s="1" t="s">
        <v>9</v>
      </c>
      <c r="H369" s="1" t="s">
        <v>129</v>
      </c>
      <c r="I369" s="1" t="s">
        <v>46</v>
      </c>
      <c r="J369" s="5">
        <f t="shared" si="8"/>
        <v>46683.75</v>
      </c>
    </row>
    <row r="370" spans="1:10" x14ac:dyDescent="0.2">
      <c r="A370" s="2">
        <v>44950</v>
      </c>
      <c r="B370" s="1" t="s">
        <v>205</v>
      </c>
      <c r="C370" s="2"/>
      <c r="D370" s="3">
        <v>555</v>
      </c>
      <c r="E370" s="1" t="s">
        <v>192</v>
      </c>
      <c r="F370" s="1" t="s">
        <v>193</v>
      </c>
      <c r="G370" s="1" t="s">
        <v>9</v>
      </c>
      <c r="H370" s="1" t="s">
        <v>320</v>
      </c>
      <c r="I370" s="1" t="s">
        <v>109</v>
      </c>
      <c r="J370" s="5">
        <f t="shared" si="8"/>
        <v>32190</v>
      </c>
    </row>
    <row r="371" spans="1:10" x14ac:dyDescent="0.2">
      <c r="A371" s="2">
        <v>44922</v>
      </c>
      <c r="B371" s="1" t="s">
        <v>217</v>
      </c>
      <c r="C371" s="2"/>
      <c r="D371" s="3">
        <v>228</v>
      </c>
      <c r="E371" s="1" t="s">
        <v>123</v>
      </c>
      <c r="F371" s="1" t="s">
        <v>124</v>
      </c>
      <c r="G371" s="1" t="s">
        <v>9</v>
      </c>
      <c r="H371" s="1" t="s">
        <v>319</v>
      </c>
      <c r="I371" s="1" t="s">
        <v>117</v>
      </c>
      <c r="J371" s="5">
        <f t="shared" si="8"/>
        <v>12768</v>
      </c>
    </row>
    <row r="372" spans="1:10" x14ac:dyDescent="0.2">
      <c r="A372" s="2">
        <v>44922</v>
      </c>
      <c r="B372" s="1" t="s">
        <v>217</v>
      </c>
      <c r="C372" s="2"/>
      <c r="D372" s="3">
        <v>85</v>
      </c>
      <c r="E372" s="1" t="s">
        <v>123</v>
      </c>
      <c r="F372" s="1" t="s">
        <v>124</v>
      </c>
      <c r="G372" s="1" t="s">
        <v>9</v>
      </c>
      <c r="H372" s="1" t="s">
        <v>318</v>
      </c>
      <c r="I372" s="1" t="s">
        <v>117</v>
      </c>
      <c r="J372" s="5">
        <f t="shared" si="8"/>
        <v>4760</v>
      </c>
    </row>
    <row r="373" spans="1:10" x14ac:dyDescent="0.2">
      <c r="A373" s="2">
        <v>44922</v>
      </c>
      <c r="B373" s="1" t="s">
        <v>217</v>
      </c>
      <c r="C373" s="2"/>
      <c r="D373" s="3">
        <v>30</v>
      </c>
      <c r="E373" s="1" t="s">
        <v>123</v>
      </c>
      <c r="F373" s="1" t="s">
        <v>124</v>
      </c>
      <c r="G373" s="1" t="s">
        <v>9</v>
      </c>
      <c r="H373" s="1" t="s">
        <v>317</v>
      </c>
      <c r="I373" s="1" t="s">
        <v>117</v>
      </c>
      <c r="J373" s="5">
        <f t="shared" si="8"/>
        <v>1680</v>
      </c>
    </row>
    <row r="374" spans="1:10" x14ac:dyDescent="0.2">
      <c r="A374" s="2">
        <v>44922</v>
      </c>
      <c r="B374" s="1" t="s">
        <v>217</v>
      </c>
      <c r="C374" s="2"/>
      <c r="D374" s="3">
        <v>118</v>
      </c>
      <c r="E374" s="1" t="s">
        <v>123</v>
      </c>
      <c r="F374" s="1" t="s">
        <v>124</v>
      </c>
      <c r="G374" s="1" t="s">
        <v>9</v>
      </c>
      <c r="H374" s="1" t="s">
        <v>316</v>
      </c>
      <c r="I374" s="1" t="s">
        <v>117</v>
      </c>
      <c r="J374" s="5">
        <f t="shared" si="8"/>
        <v>6608</v>
      </c>
    </row>
    <row r="375" spans="1:10" x14ac:dyDescent="0.2">
      <c r="A375" s="2">
        <v>44953</v>
      </c>
      <c r="B375" s="1" t="s">
        <v>219</v>
      </c>
      <c r="C375" s="2"/>
      <c r="D375" s="3">
        <v>907.4</v>
      </c>
      <c r="E375" s="1" t="s">
        <v>42</v>
      </c>
      <c r="F375" s="1" t="s">
        <v>43</v>
      </c>
      <c r="G375" s="1" t="s">
        <v>9</v>
      </c>
      <c r="H375" s="1" t="s">
        <v>315</v>
      </c>
      <c r="I375" s="1" t="s">
        <v>118</v>
      </c>
      <c r="J375" s="5">
        <f t="shared" si="8"/>
        <v>49907</v>
      </c>
    </row>
    <row r="376" spans="1:10" x14ac:dyDescent="0.2">
      <c r="A376" s="2">
        <v>44925</v>
      </c>
      <c r="B376" s="1" t="s">
        <v>206</v>
      </c>
      <c r="C376" s="2"/>
      <c r="D376" s="3">
        <v>714.01</v>
      </c>
      <c r="E376" s="1" t="s">
        <v>123</v>
      </c>
      <c r="F376" s="1" t="s">
        <v>124</v>
      </c>
      <c r="G376" s="1" t="s">
        <v>9</v>
      </c>
      <c r="H376" s="1" t="s">
        <v>314</v>
      </c>
      <c r="I376" s="1" t="s">
        <v>119</v>
      </c>
      <c r="J376" s="5">
        <f t="shared" si="8"/>
        <v>37842.53</v>
      </c>
    </row>
    <row r="377" spans="1:10" x14ac:dyDescent="0.2">
      <c r="A377" s="2">
        <v>44925</v>
      </c>
      <c r="B377" s="1" t="s">
        <v>206</v>
      </c>
      <c r="C377" s="2"/>
      <c r="D377" s="3">
        <v>35.270000000000003</v>
      </c>
      <c r="E377" s="1" t="s">
        <v>123</v>
      </c>
      <c r="F377" s="1" t="s">
        <v>124</v>
      </c>
      <c r="G377" s="1" t="s">
        <v>9</v>
      </c>
      <c r="H377" s="1" t="s">
        <v>313</v>
      </c>
      <c r="I377" s="1" t="s">
        <v>119</v>
      </c>
      <c r="J377" s="5">
        <f t="shared" si="8"/>
        <v>1869.3100000000002</v>
      </c>
    </row>
    <row r="378" spans="1:10" x14ac:dyDescent="0.2">
      <c r="A378" s="2">
        <v>44925</v>
      </c>
      <c r="B378" s="1" t="s">
        <v>206</v>
      </c>
      <c r="C378" s="2"/>
      <c r="D378" s="3">
        <v>8.91</v>
      </c>
      <c r="E378" s="1" t="s">
        <v>123</v>
      </c>
      <c r="F378" s="1" t="s">
        <v>124</v>
      </c>
      <c r="G378" s="1" t="s">
        <v>9</v>
      </c>
      <c r="H378" s="1" t="s">
        <v>312</v>
      </c>
      <c r="I378" s="1" t="s">
        <v>119</v>
      </c>
      <c r="J378" s="5">
        <f t="shared" si="8"/>
        <v>472.23</v>
      </c>
    </row>
    <row r="379" spans="1:10" x14ac:dyDescent="0.2">
      <c r="A379" s="2">
        <v>44926</v>
      </c>
      <c r="B379" s="1" t="s">
        <v>207</v>
      </c>
      <c r="C379" s="2"/>
      <c r="D379" s="3">
        <v>24.59</v>
      </c>
      <c r="E379" s="1" t="s">
        <v>153</v>
      </c>
      <c r="F379" s="1" t="s">
        <v>154</v>
      </c>
      <c r="G379" s="1" t="s">
        <v>9</v>
      </c>
      <c r="H379" s="1" t="s">
        <v>311</v>
      </c>
      <c r="I379" s="1" t="s">
        <v>161</v>
      </c>
      <c r="J379" s="5">
        <f t="shared" si="8"/>
        <v>1278.68</v>
      </c>
    </row>
    <row r="380" spans="1:10" x14ac:dyDescent="0.2">
      <c r="A380" s="2">
        <v>44929</v>
      </c>
      <c r="B380" s="1" t="s">
        <v>209</v>
      </c>
      <c r="C380" s="2"/>
      <c r="D380" s="3">
        <v>99</v>
      </c>
      <c r="E380" s="1" t="s">
        <v>123</v>
      </c>
      <c r="F380" s="1" t="s">
        <v>124</v>
      </c>
      <c r="G380" s="1" t="s">
        <v>9</v>
      </c>
      <c r="H380" s="1" t="s">
        <v>310</v>
      </c>
      <c r="I380" s="1" t="s">
        <v>122</v>
      </c>
      <c r="J380" s="5">
        <f t="shared" si="8"/>
        <v>4851</v>
      </c>
    </row>
    <row r="381" spans="1:10" x14ac:dyDescent="0.2">
      <c r="A381" s="2">
        <v>44929</v>
      </c>
      <c r="B381" s="1" t="s">
        <v>209</v>
      </c>
      <c r="C381" s="2"/>
      <c r="D381" s="3">
        <v>108</v>
      </c>
      <c r="E381" s="1" t="s">
        <v>123</v>
      </c>
      <c r="F381" s="1" t="s">
        <v>124</v>
      </c>
      <c r="G381" s="1" t="s">
        <v>9</v>
      </c>
      <c r="H381" s="1" t="s">
        <v>309</v>
      </c>
      <c r="I381" s="1" t="s">
        <v>122</v>
      </c>
      <c r="J381" s="5">
        <f t="shared" si="8"/>
        <v>5292</v>
      </c>
    </row>
    <row r="382" spans="1:10" x14ac:dyDescent="0.2">
      <c r="A382" s="2">
        <v>44929</v>
      </c>
      <c r="B382" s="1" t="s">
        <v>209</v>
      </c>
      <c r="C382" s="2"/>
      <c r="D382" s="3">
        <v>615</v>
      </c>
      <c r="E382" s="1" t="s">
        <v>123</v>
      </c>
      <c r="F382" s="1" t="s">
        <v>124</v>
      </c>
      <c r="G382" s="1" t="s">
        <v>9</v>
      </c>
      <c r="H382" s="1" t="s">
        <v>308</v>
      </c>
      <c r="I382" s="1" t="s">
        <v>122</v>
      </c>
      <c r="J382" s="5">
        <f t="shared" si="8"/>
        <v>30135</v>
      </c>
    </row>
    <row r="383" spans="1:10" x14ac:dyDescent="0.2">
      <c r="A383" s="2">
        <v>44929</v>
      </c>
      <c r="B383" s="1" t="s">
        <v>209</v>
      </c>
      <c r="C383" s="2"/>
      <c r="D383" s="3">
        <v>381</v>
      </c>
      <c r="E383" s="1" t="s">
        <v>123</v>
      </c>
      <c r="F383" s="1" t="s">
        <v>124</v>
      </c>
      <c r="G383" s="1" t="s">
        <v>9</v>
      </c>
      <c r="H383" s="1" t="s">
        <v>307</v>
      </c>
      <c r="I383" s="1" t="s">
        <v>122</v>
      </c>
      <c r="J383" s="5">
        <f t="shared" si="8"/>
        <v>18669</v>
      </c>
    </row>
    <row r="384" spans="1:10" x14ac:dyDescent="0.2">
      <c r="A384" s="2">
        <v>44929</v>
      </c>
      <c r="B384" s="1" t="s">
        <v>209</v>
      </c>
      <c r="C384" s="2"/>
      <c r="D384" s="3">
        <v>74.7</v>
      </c>
      <c r="E384" s="1" t="s">
        <v>123</v>
      </c>
      <c r="F384" s="1" t="s">
        <v>124</v>
      </c>
      <c r="G384" s="1" t="s">
        <v>9</v>
      </c>
      <c r="H384" s="1" t="s">
        <v>306</v>
      </c>
      <c r="I384" s="1" t="s">
        <v>122</v>
      </c>
      <c r="J384" s="5">
        <f t="shared" si="8"/>
        <v>3660.3</v>
      </c>
    </row>
    <row r="385" spans="1:10" x14ac:dyDescent="0.2">
      <c r="A385" s="2">
        <v>44964</v>
      </c>
      <c r="B385" s="1" t="s">
        <v>221</v>
      </c>
      <c r="C385" s="2"/>
      <c r="D385" s="3">
        <v>500</v>
      </c>
      <c r="E385" s="1" t="s">
        <v>95</v>
      </c>
      <c r="F385" s="1" t="s">
        <v>96</v>
      </c>
      <c r="G385" s="1" t="s">
        <v>16</v>
      </c>
      <c r="H385" s="1" t="s">
        <v>305</v>
      </c>
      <c r="I385" s="1" t="s">
        <v>90</v>
      </c>
      <c r="J385" s="5">
        <f t="shared" si="8"/>
        <v>22000</v>
      </c>
    </row>
    <row r="386" spans="1:10" x14ac:dyDescent="0.2">
      <c r="A386" s="2">
        <v>44964</v>
      </c>
      <c r="B386" s="1" t="s">
        <v>221</v>
      </c>
      <c r="C386" s="2"/>
      <c r="D386" s="3">
        <v>200</v>
      </c>
      <c r="E386" s="1" t="s">
        <v>95</v>
      </c>
      <c r="F386" s="1" t="s">
        <v>96</v>
      </c>
      <c r="G386" s="1" t="s">
        <v>16</v>
      </c>
      <c r="H386" s="1" t="s">
        <v>304</v>
      </c>
      <c r="I386" s="1" t="s">
        <v>90</v>
      </c>
      <c r="J386" s="5">
        <f t="shared" si="8"/>
        <v>8800</v>
      </c>
    </row>
    <row r="387" spans="1:10" x14ac:dyDescent="0.2">
      <c r="A387" s="2">
        <v>44936</v>
      </c>
      <c r="B387" s="1" t="s">
        <v>302</v>
      </c>
      <c r="C387" s="2"/>
      <c r="D387" s="3">
        <v>1070.6500000000001</v>
      </c>
      <c r="E387" s="1" t="s">
        <v>97</v>
      </c>
      <c r="F387" s="1" t="s">
        <v>98</v>
      </c>
      <c r="G387" s="1" t="s">
        <v>9</v>
      </c>
      <c r="H387" s="1" t="s">
        <v>303</v>
      </c>
      <c r="I387" s="1" t="s">
        <v>79</v>
      </c>
      <c r="J387" s="5">
        <f t="shared" si="8"/>
        <v>44967.3</v>
      </c>
    </row>
    <row r="388" spans="1:10" x14ac:dyDescent="0.2">
      <c r="A388" s="2">
        <v>44937</v>
      </c>
      <c r="B388" s="1" t="s">
        <v>224</v>
      </c>
      <c r="C388" s="2"/>
      <c r="D388" s="3">
        <v>-30</v>
      </c>
      <c r="E388" s="1" t="s">
        <v>123</v>
      </c>
      <c r="F388" s="1" t="s">
        <v>124</v>
      </c>
      <c r="G388" s="1" t="s">
        <v>25</v>
      </c>
      <c r="H388" s="1" t="s">
        <v>301</v>
      </c>
      <c r="I388" s="1" t="s">
        <v>91</v>
      </c>
      <c r="J388" s="5">
        <f t="shared" si="8"/>
        <v>-1230</v>
      </c>
    </row>
    <row r="389" spans="1:10" x14ac:dyDescent="0.2">
      <c r="A389" s="2">
        <v>44937</v>
      </c>
      <c r="B389" s="1" t="s">
        <v>224</v>
      </c>
      <c r="C389" s="2"/>
      <c r="D389" s="3">
        <v>-118</v>
      </c>
      <c r="E389" s="1" t="s">
        <v>123</v>
      </c>
      <c r="F389" s="1" t="s">
        <v>124</v>
      </c>
      <c r="G389" s="1" t="s">
        <v>25</v>
      </c>
      <c r="H389" s="1" t="s">
        <v>300</v>
      </c>
      <c r="I389" s="1" t="s">
        <v>91</v>
      </c>
      <c r="J389" s="5">
        <f t="shared" si="8"/>
        <v>-4838</v>
      </c>
    </row>
    <row r="390" spans="1:10" x14ac:dyDescent="0.2">
      <c r="A390" s="2">
        <v>44937</v>
      </c>
      <c r="B390" s="1" t="s">
        <v>224</v>
      </c>
      <c r="C390" s="2"/>
      <c r="D390" s="3">
        <v>148</v>
      </c>
      <c r="E390" s="1" t="s">
        <v>123</v>
      </c>
      <c r="F390" s="1" t="s">
        <v>124</v>
      </c>
      <c r="G390" s="1" t="s">
        <v>9</v>
      </c>
      <c r="H390" s="1" t="s">
        <v>299</v>
      </c>
      <c r="I390" s="1" t="s">
        <v>91</v>
      </c>
      <c r="J390" s="5">
        <f t="shared" si="8"/>
        <v>6068</v>
      </c>
    </row>
    <row r="391" spans="1:10" x14ac:dyDescent="0.2">
      <c r="A391" s="2">
        <v>44941</v>
      </c>
      <c r="B391" s="1" t="s">
        <v>226</v>
      </c>
      <c r="C391" s="2"/>
      <c r="D391" s="3">
        <v>385.5</v>
      </c>
      <c r="E391" s="1" t="s">
        <v>19</v>
      </c>
      <c r="F391" s="1" t="s">
        <v>20</v>
      </c>
      <c r="G391" s="1" t="s">
        <v>9</v>
      </c>
      <c r="H391" s="1" t="s">
        <v>15</v>
      </c>
      <c r="I391" s="1" t="s">
        <v>69</v>
      </c>
      <c r="J391" s="5">
        <f t="shared" si="8"/>
        <v>14263.5</v>
      </c>
    </row>
    <row r="392" spans="1:10" x14ac:dyDescent="0.2">
      <c r="A392" s="2">
        <v>44902</v>
      </c>
      <c r="B392" s="1" t="s">
        <v>223</v>
      </c>
      <c r="C392" s="2"/>
      <c r="D392" s="3">
        <v>2631.15</v>
      </c>
      <c r="E392" s="1" t="s">
        <v>125</v>
      </c>
      <c r="F392" s="1" t="s">
        <v>126</v>
      </c>
      <c r="G392" s="1" t="s">
        <v>9</v>
      </c>
      <c r="H392" s="1" t="s">
        <v>298</v>
      </c>
      <c r="I392" s="1" t="s">
        <v>83</v>
      </c>
      <c r="J392" s="5">
        <f t="shared" si="8"/>
        <v>57885.3</v>
      </c>
    </row>
    <row r="393" spans="1:10" x14ac:dyDescent="0.2">
      <c r="A393" s="2">
        <v>44910</v>
      </c>
      <c r="B393" s="1" t="s">
        <v>223</v>
      </c>
      <c r="C393" s="2"/>
      <c r="D393" s="3">
        <v>350.93</v>
      </c>
      <c r="E393" s="1" t="s">
        <v>125</v>
      </c>
      <c r="F393" s="1" t="s">
        <v>126</v>
      </c>
      <c r="G393" s="1" t="s">
        <v>9</v>
      </c>
      <c r="H393" s="1" t="s">
        <v>297</v>
      </c>
      <c r="I393" s="1" t="s">
        <v>83</v>
      </c>
      <c r="J393" s="5">
        <f t="shared" ref="J393:J425" si="9">D393*I393</f>
        <v>7720.46</v>
      </c>
    </row>
    <row r="394" spans="1:10" x14ac:dyDescent="0.2">
      <c r="A394" s="2">
        <v>44914</v>
      </c>
      <c r="B394" s="1" t="s">
        <v>223</v>
      </c>
      <c r="C394" s="2"/>
      <c r="D394" s="3">
        <v>768.29</v>
      </c>
      <c r="E394" s="1" t="s">
        <v>125</v>
      </c>
      <c r="F394" s="1" t="s">
        <v>126</v>
      </c>
      <c r="G394" s="1" t="s">
        <v>9</v>
      </c>
      <c r="H394" s="1" t="s">
        <v>296</v>
      </c>
      <c r="I394" s="1" t="s">
        <v>83</v>
      </c>
      <c r="J394" s="5">
        <f t="shared" si="9"/>
        <v>16902.379999999997</v>
      </c>
    </row>
    <row r="395" spans="1:10" x14ac:dyDescent="0.2">
      <c r="A395" s="2">
        <v>44896</v>
      </c>
      <c r="B395" s="1" t="s">
        <v>223</v>
      </c>
      <c r="C395" s="2"/>
      <c r="D395" s="3">
        <v>141.94999999999999</v>
      </c>
      <c r="E395" s="1" t="s">
        <v>73</v>
      </c>
      <c r="F395" s="1" t="s">
        <v>74</v>
      </c>
      <c r="G395" s="1" t="s">
        <v>9</v>
      </c>
      <c r="H395" s="1" t="s">
        <v>295</v>
      </c>
      <c r="I395" s="1" t="s">
        <v>83</v>
      </c>
      <c r="J395" s="5">
        <f t="shared" si="9"/>
        <v>3122.8999999999996</v>
      </c>
    </row>
    <row r="396" spans="1:10" x14ac:dyDescent="0.2">
      <c r="A396" s="2">
        <v>44896</v>
      </c>
      <c r="B396" s="1" t="s">
        <v>223</v>
      </c>
      <c r="C396" s="2"/>
      <c r="D396" s="3">
        <v>23.43</v>
      </c>
      <c r="E396" s="1" t="s">
        <v>73</v>
      </c>
      <c r="F396" s="1" t="s">
        <v>74</v>
      </c>
      <c r="G396" s="1" t="s">
        <v>9</v>
      </c>
      <c r="H396" s="1" t="s">
        <v>294</v>
      </c>
      <c r="I396" s="1" t="s">
        <v>83</v>
      </c>
      <c r="J396" s="5">
        <f t="shared" si="9"/>
        <v>515.46</v>
      </c>
    </row>
    <row r="397" spans="1:10" x14ac:dyDescent="0.2">
      <c r="A397" s="2">
        <v>44898</v>
      </c>
      <c r="B397" s="1" t="s">
        <v>223</v>
      </c>
      <c r="C397" s="2"/>
      <c r="D397" s="3">
        <v>27.05</v>
      </c>
      <c r="E397" s="1" t="s">
        <v>73</v>
      </c>
      <c r="F397" s="1" t="s">
        <v>74</v>
      </c>
      <c r="G397" s="1" t="s">
        <v>9</v>
      </c>
      <c r="H397" s="1" t="s">
        <v>293</v>
      </c>
      <c r="I397" s="1" t="s">
        <v>83</v>
      </c>
      <c r="J397" s="5">
        <f t="shared" si="9"/>
        <v>595.1</v>
      </c>
    </row>
    <row r="398" spans="1:10" x14ac:dyDescent="0.2">
      <c r="A398" s="2">
        <v>44907</v>
      </c>
      <c r="B398" s="1" t="s">
        <v>223</v>
      </c>
      <c r="C398" s="2"/>
      <c r="D398" s="3">
        <v>47.16</v>
      </c>
      <c r="E398" s="1" t="s">
        <v>73</v>
      </c>
      <c r="F398" s="1" t="s">
        <v>74</v>
      </c>
      <c r="G398" s="1" t="s">
        <v>9</v>
      </c>
      <c r="H398" s="1" t="s">
        <v>292</v>
      </c>
      <c r="I398" s="1" t="s">
        <v>83</v>
      </c>
      <c r="J398" s="5">
        <f t="shared" si="9"/>
        <v>1037.52</v>
      </c>
    </row>
    <row r="399" spans="1:10" x14ac:dyDescent="0.2">
      <c r="A399" s="2">
        <v>44908</v>
      </c>
      <c r="B399" s="1" t="s">
        <v>223</v>
      </c>
      <c r="C399" s="2"/>
      <c r="D399" s="3">
        <v>4.5</v>
      </c>
      <c r="E399" s="1" t="s">
        <v>73</v>
      </c>
      <c r="F399" s="1" t="s">
        <v>74</v>
      </c>
      <c r="G399" s="1" t="s">
        <v>9</v>
      </c>
      <c r="H399" s="1" t="s">
        <v>291</v>
      </c>
      <c r="I399" s="1" t="s">
        <v>83</v>
      </c>
      <c r="J399" s="5">
        <f t="shared" si="9"/>
        <v>99</v>
      </c>
    </row>
    <row r="400" spans="1:10" x14ac:dyDescent="0.2">
      <c r="A400" s="2">
        <v>44908</v>
      </c>
      <c r="B400" s="1" t="s">
        <v>223</v>
      </c>
      <c r="C400" s="2"/>
      <c r="D400" s="3">
        <v>28.95</v>
      </c>
      <c r="E400" s="1" t="s">
        <v>73</v>
      </c>
      <c r="F400" s="1" t="s">
        <v>74</v>
      </c>
      <c r="G400" s="1" t="s">
        <v>9</v>
      </c>
      <c r="H400" s="1" t="s">
        <v>290</v>
      </c>
      <c r="I400" s="1" t="s">
        <v>83</v>
      </c>
      <c r="J400" s="5">
        <f t="shared" si="9"/>
        <v>636.9</v>
      </c>
    </row>
    <row r="401" spans="1:10" x14ac:dyDescent="0.2">
      <c r="A401" s="2">
        <v>44909</v>
      </c>
      <c r="B401" s="1" t="s">
        <v>223</v>
      </c>
      <c r="C401" s="2"/>
      <c r="D401" s="3">
        <v>104.71</v>
      </c>
      <c r="E401" s="1" t="s">
        <v>73</v>
      </c>
      <c r="F401" s="1" t="s">
        <v>74</v>
      </c>
      <c r="G401" s="1" t="s">
        <v>9</v>
      </c>
      <c r="H401" s="1" t="s">
        <v>289</v>
      </c>
      <c r="I401" s="1" t="s">
        <v>83</v>
      </c>
      <c r="J401" s="5">
        <f t="shared" si="9"/>
        <v>2303.62</v>
      </c>
    </row>
    <row r="402" spans="1:10" x14ac:dyDescent="0.2">
      <c r="A402" s="2">
        <v>44910</v>
      </c>
      <c r="B402" s="1" t="s">
        <v>223</v>
      </c>
      <c r="C402" s="2"/>
      <c r="D402" s="3">
        <v>409.72</v>
      </c>
      <c r="E402" s="1" t="s">
        <v>73</v>
      </c>
      <c r="F402" s="1" t="s">
        <v>74</v>
      </c>
      <c r="G402" s="1" t="s">
        <v>9</v>
      </c>
      <c r="H402" s="1" t="s">
        <v>288</v>
      </c>
      <c r="I402" s="1" t="s">
        <v>83</v>
      </c>
      <c r="J402" s="5">
        <f t="shared" si="9"/>
        <v>9013.84</v>
      </c>
    </row>
    <row r="403" spans="1:10" x14ac:dyDescent="0.2">
      <c r="A403" s="2">
        <v>44915</v>
      </c>
      <c r="B403" s="1" t="s">
        <v>223</v>
      </c>
      <c r="C403" s="2"/>
      <c r="D403" s="3">
        <v>147.94</v>
      </c>
      <c r="E403" s="1" t="s">
        <v>73</v>
      </c>
      <c r="F403" s="1" t="s">
        <v>74</v>
      </c>
      <c r="G403" s="1" t="s">
        <v>9</v>
      </c>
      <c r="H403" s="1" t="s">
        <v>287</v>
      </c>
      <c r="I403" s="1" t="s">
        <v>83</v>
      </c>
      <c r="J403" s="5">
        <f t="shared" si="9"/>
        <v>3254.68</v>
      </c>
    </row>
    <row r="404" spans="1:10" x14ac:dyDescent="0.2">
      <c r="A404" s="2">
        <v>44957</v>
      </c>
      <c r="B404" s="1" t="s">
        <v>247</v>
      </c>
      <c r="C404" s="2"/>
      <c r="D404" s="3">
        <v>385.24</v>
      </c>
      <c r="E404" s="1" t="s">
        <v>153</v>
      </c>
      <c r="F404" s="1" t="s">
        <v>154</v>
      </c>
      <c r="G404" s="1" t="s">
        <v>9</v>
      </c>
      <c r="H404" s="1" t="s">
        <v>286</v>
      </c>
      <c r="I404" s="1" t="s">
        <v>34</v>
      </c>
      <c r="J404" s="5">
        <f t="shared" si="9"/>
        <v>8090.04</v>
      </c>
    </row>
    <row r="405" spans="1:10" x14ac:dyDescent="0.2">
      <c r="A405" s="2">
        <v>44964</v>
      </c>
      <c r="B405" s="1" t="s">
        <v>259</v>
      </c>
      <c r="C405" s="2"/>
      <c r="D405" s="3">
        <v>385.24</v>
      </c>
      <c r="E405" s="1" t="s">
        <v>153</v>
      </c>
      <c r="F405" s="1" t="s">
        <v>154</v>
      </c>
      <c r="G405" s="1" t="s">
        <v>9</v>
      </c>
      <c r="H405" s="1" t="s">
        <v>285</v>
      </c>
      <c r="I405" s="1" t="s">
        <v>29</v>
      </c>
      <c r="J405" s="5">
        <f t="shared" si="9"/>
        <v>5393.3600000000006</v>
      </c>
    </row>
    <row r="406" spans="1:10" x14ac:dyDescent="0.2">
      <c r="A406" s="2">
        <v>44964</v>
      </c>
      <c r="B406" s="1" t="s">
        <v>259</v>
      </c>
      <c r="C406" s="2"/>
      <c r="D406" s="3">
        <v>-385.24</v>
      </c>
      <c r="E406" s="1" t="s">
        <v>153</v>
      </c>
      <c r="F406" s="1" t="s">
        <v>154</v>
      </c>
      <c r="G406" s="1" t="s">
        <v>25</v>
      </c>
      <c r="H406" s="1" t="s">
        <v>284</v>
      </c>
      <c r="I406" s="1" t="s">
        <v>29</v>
      </c>
      <c r="J406" s="5">
        <f t="shared" si="9"/>
        <v>-5393.3600000000006</v>
      </c>
    </row>
    <row r="407" spans="1:10" x14ac:dyDescent="0.2">
      <c r="A407" s="2"/>
      <c r="B407" s="1" t="s">
        <v>187</v>
      </c>
      <c r="C407" s="2">
        <v>45012</v>
      </c>
      <c r="D407" s="3"/>
      <c r="E407" s="1" t="s">
        <v>69</v>
      </c>
      <c r="F407" s="1" t="s">
        <v>70</v>
      </c>
      <c r="G407" s="1"/>
      <c r="H407" s="1"/>
      <c r="I407" s="1"/>
      <c r="J407" s="5">
        <f t="shared" si="9"/>
        <v>0</v>
      </c>
    </row>
    <row r="408" spans="1:10" x14ac:dyDescent="0.2">
      <c r="A408" s="2">
        <v>44895</v>
      </c>
      <c r="B408" s="1" t="s">
        <v>206</v>
      </c>
      <c r="C408" s="2"/>
      <c r="D408" s="3">
        <v>43.28</v>
      </c>
      <c r="E408" s="1"/>
      <c r="F408" s="1"/>
      <c r="G408" s="1" t="s">
        <v>9</v>
      </c>
      <c r="H408" s="1" t="s">
        <v>283</v>
      </c>
      <c r="I408" s="1" t="s">
        <v>71</v>
      </c>
      <c r="J408" s="5">
        <f t="shared" si="9"/>
        <v>2466.96</v>
      </c>
    </row>
    <row r="409" spans="1:10" x14ac:dyDescent="0.2">
      <c r="A409" s="2">
        <v>44895</v>
      </c>
      <c r="B409" s="1" t="s">
        <v>206</v>
      </c>
      <c r="C409" s="2"/>
      <c r="D409" s="3">
        <v>261</v>
      </c>
      <c r="E409" s="1"/>
      <c r="F409" s="1"/>
      <c r="G409" s="1" t="s">
        <v>9</v>
      </c>
      <c r="H409" s="1" t="s">
        <v>282</v>
      </c>
      <c r="I409" s="1" t="s">
        <v>71</v>
      </c>
      <c r="J409" s="5">
        <f t="shared" si="9"/>
        <v>14877</v>
      </c>
    </row>
    <row r="410" spans="1:10" x14ac:dyDescent="0.2">
      <c r="A410" s="2">
        <v>44895</v>
      </c>
      <c r="B410" s="1" t="s">
        <v>206</v>
      </c>
      <c r="C410" s="2"/>
      <c r="D410" s="3">
        <v>15.94</v>
      </c>
      <c r="E410" s="1"/>
      <c r="F410" s="1"/>
      <c r="G410" s="1" t="s">
        <v>9</v>
      </c>
      <c r="H410" s="1" t="s">
        <v>281</v>
      </c>
      <c r="I410" s="1" t="s">
        <v>71</v>
      </c>
      <c r="J410" s="5">
        <f t="shared" si="9"/>
        <v>908.57999999999993</v>
      </c>
    </row>
    <row r="411" spans="1:10" x14ac:dyDescent="0.2">
      <c r="A411" s="2">
        <v>44895</v>
      </c>
      <c r="B411" s="1" t="s">
        <v>206</v>
      </c>
      <c r="C411" s="2"/>
      <c r="D411" s="3">
        <v>151.13999999999999</v>
      </c>
      <c r="E411" s="1"/>
      <c r="F411" s="1"/>
      <c r="G411" s="1" t="s">
        <v>9</v>
      </c>
      <c r="H411" s="1" t="s">
        <v>280</v>
      </c>
      <c r="I411" s="1" t="s">
        <v>71</v>
      </c>
      <c r="J411" s="5">
        <f t="shared" si="9"/>
        <v>8614.98</v>
      </c>
    </row>
    <row r="412" spans="1:10" x14ac:dyDescent="0.2">
      <c r="A412" s="2">
        <v>44895</v>
      </c>
      <c r="B412" s="1" t="s">
        <v>206</v>
      </c>
      <c r="C412" s="2"/>
      <c r="D412" s="3">
        <v>196.16</v>
      </c>
      <c r="E412" s="1"/>
      <c r="F412" s="1"/>
      <c r="G412" s="1" t="s">
        <v>9</v>
      </c>
      <c r="H412" s="1" t="s">
        <v>279</v>
      </c>
      <c r="I412" s="1" t="s">
        <v>71</v>
      </c>
      <c r="J412" s="5">
        <f t="shared" si="9"/>
        <v>11181.119999999999</v>
      </c>
    </row>
    <row r="413" spans="1:10" x14ac:dyDescent="0.2">
      <c r="A413" s="2">
        <v>44895</v>
      </c>
      <c r="B413" s="1" t="s">
        <v>206</v>
      </c>
      <c r="C413" s="2"/>
      <c r="D413" s="3">
        <v>94.05</v>
      </c>
      <c r="E413" s="1"/>
      <c r="F413" s="1"/>
      <c r="G413" s="1" t="s">
        <v>9</v>
      </c>
      <c r="H413" s="1" t="s">
        <v>278</v>
      </c>
      <c r="I413" s="1" t="s">
        <v>71</v>
      </c>
      <c r="J413" s="5">
        <f t="shared" si="9"/>
        <v>5360.8499999999995</v>
      </c>
    </row>
    <row r="414" spans="1:10" x14ac:dyDescent="0.2">
      <c r="A414" s="2">
        <v>44895</v>
      </c>
      <c r="B414" s="1" t="s">
        <v>206</v>
      </c>
      <c r="C414" s="2"/>
      <c r="D414" s="3">
        <v>6.54</v>
      </c>
      <c r="E414" s="1"/>
      <c r="F414" s="1"/>
      <c r="G414" s="1" t="s">
        <v>9</v>
      </c>
      <c r="H414" s="1" t="s">
        <v>277</v>
      </c>
      <c r="I414" s="1" t="s">
        <v>71</v>
      </c>
      <c r="J414" s="5">
        <f t="shared" si="9"/>
        <v>372.78000000000003</v>
      </c>
    </row>
    <row r="415" spans="1:10" x14ac:dyDescent="0.2">
      <c r="A415" s="2">
        <v>44895</v>
      </c>
      <c r="B415" s="1" t="s">
        <v>206</v>
      </c>
      <c r="C415" s="2"/>
      <c r="D415" s="3">
        <v>71.959999999999994</v>
      </c>
      <c r="E415" s="1"/>
      <c r="F415" s="1"/>
      <c r="G415" s="1" t="s">
        <v>9</v>
      </c>
      <c r="H415" s="1" t="s">
        <v>276</v>
      </c>
      <c r="I415" s="1" t="s">
        <v>71</v>
      </c>
      <c r="J415" s="5">
        <f t="shared" si="9"/>
        <v>4101.7199999999993</v>
      </c>
    </row>
    <row r="416" spans="1:10" x14ac:dyDescent="0.2">
      <c r="A416" s="2">
        <v>44895</v>
      </c>
      <c r="B416" s="1" t="s">
        <v>206</v>
      </c>
      <c r="C416" s="2"/>
      <c r="D416" s="3">
        <v>119.86</v>
      </c>
      <c r="E416" s="1"/>
      <c r="F416" s="1"/>
      <c r="G416" s="1" t="s">
        <v>9</v>
      </c>
      <c r="H416" s="1" t="s">
        <v>275</v>
      </c>
      <c r="I416" s="1" t="s">
        <v>71</v>
      </c>
      <c r="J416" s="5">
        <f t="shared" si="9"/>
        <v>6832.0199999999995</v>
      </c>
    </row>
    <row r="417" spans="1:10" x14ac:dyDescent="0.2">
      <c r="A417" s="2">
        <v>44895</v>
      </c>
      <c r="B417" s="1" t="s">
        <v>206</v>
      </c>
      <c r="C417" s="2"/>
      <c r="D417" s="3">
        <v>81.83</v>
      </c>
      <c r="E417" s="1"/>
      <c r="F417" s="1"/>
      <c r="G417" s="1" t="s">
        <v>9</v>
      </c>
      <c r="H417" s="1" t="s">
        <v>274</v>
      </c>
      <c r="I417" s="1" t="s">
        <v>71</v>
      </c>
      <c r="J417" s="5">
        <f t="shared" si="9"/>
        <v>4664.3099999999995</v>
      </c>
    </row>
    <row r="418" spans="1:10" x14ac:dyDescent="0.2">
      <c r="A418" s="2">
        <v>44895</v>
      </c>
      <c r="B418" s="1" t="s">
        <v>206</v>
      </c>
      <c r="C418" s="2"/>
      <c r="D418" s="3">
        <v>23.03</v>
      </c>
      <c r="E418" s="1"/>
      <c r="F418" s="1"/>
      <c r="G418" s="1" t="s">
        <v>9</v>
      </c>
      <c r="H418" s="1" t="s">
        <v>273</v>
      </c>
      <c r="I418" s="1" t="s">
        <v>71</v>
      </c>
      <c r="J418" s="5">
        <f t="shared" si="9"/>
        <v>1312.71</v>
      </c>
    </row>
    <row r="419" spans="1:10" x14ac:dyDescent="0.2">
      <c r="A419" s="2">
        <v>44895</v>
      </c>
      <c r="B419" s="1" t="s">
        <v>206</v>
      </c>
      <c r="C419" s="2"/>
      <c r="D419" s="3">
        <v>82</v>
      </c>
      <c r="E419" s="1"/>
      <c r="F419" s="1"/>
      <c r="G419" s="1" t="s">
        <v>9</v>
      </c>
      <c r="H419" s="1" t="s">
        <v>272</v>
      </c>
      <c r="I419" s="1" t="s">
        <v>71</v>
      </c>
      <c r="J419" s="5">
        <f t="shared" si="9"/>
        <v>4674</v>
      </c>
    </row>
    <row r="420" spans="1:10" x14ac:dyDescent="0.2">
      <c r="A420" s="2">
        <v>44895</v>
      </c>
      <c r="B420" s="1" t="s">
        <v>206</v>
      </c>
      <c r="C420" s="2"/>
      <c r="D420" s="3">
        <v>88</v>
      </c>
      <c r="E420" s="1"/>
      <c r="F420" s="1"/>
      <c r="G420" s="1" t="s">
        <v>9</v>
      </c>
      <c r="H420" s="1" t="s">
        <v>271</v>
      </c>
      <c r="I420" s="1" t="s">
        <v>71</v>
      </c>
      <c r="J420" s="5">
        <f t="shared" si="9"/>
        <v>5016</v>
      </c>
    </row>
    <row r="421" spans="1:10" x14ac:dyDescent="0.2">
      <c r="A421" s="2">
        <v>44895</v>
      </c>
      <c r="B421" s="1" t="s">
        <v>206</v>
      </c>
      <c r="C421" s="2"/>
      <c r="D421" s="3">
        <v>1206.23</v>
      </c>
      <c r="E421" s="1"/>
      <c r="F421" s="1"/>
      <c r="G421" s="1" t="s">
        <v>9</v>
      </c>
      <c r="H421" s="1" t="s">
        <v>270</v>
      </c>
      <c r="I421" s="1" t="s">
        <v>71</v>
      </c>
      <c r="J421" s="5">
        <f t="shared" si="9"/>
        <v>68755.11</v>
      </c>
    </row>
    <row r="422" spans="1:10" x14ac:dyDescent="0.2">
      <c r="A422" s="2">
        <v>44895</v>
      </c>
      <c r="B422" s="1" t="s">
        <v>206</v>
      </c>
      <c r="C422" s="2"/>
      <c r="D422" s="3">
        <v>12.5</v>
      </c>
      <c r="E422" s="1"/>
      <c r="F422" s="1"/>
      <c r="G422" s="1" t="s">
        <v>9</v>
      </c>
      <c r="H422" s="1" t="s">
        <v>269</v>
      </c>
      <c r="I422" s="1" t="s">
        <v>71</v>
      </c>
      <c r="J422" s="5">
        <f t="shared" si="9"/>
        <v>712.5</v>
      </c>
    </row>
    <row r="423" spans="1:10" x14ac:dyDescent="0.2">
      <c r="A423" s="2">
        <v>44895</v>
      </c>
      <c r="B423" s="1" t="s">
        <v>206</v>
      </c>
      <c r="C423" s="2"/>
      <c r="D423" s="3">
        <v>78.3</v>
      </c>
      <c r="E423" s="1"/>
      <c r="F423" s="1"/>
      <c r="G423" s="1" t="s">
        <v>9</v>
      </c>
      <c r="H423" s="1" t="s">
        <v>268</v>
      </c>
      <c r="I423" s="1" t="s">
        <v>71</v>
      </c>
      <c r="J423" s="5">
        <f t="shared" si="9"/>
        <v>4463.0999999999995</v>
      </c>
    </row>
    <row r="424" spans="1:10" x14ac:dyDescent="0.2">
      <c r="A424" s="2">
        <v>44895</v>
      </c>
      <c r="B424" s="1" t="s">
        <v>206</v>
      </c>
      <c r="C424" s="2"/>
      <c r="D424" s="3">
        <v>15.98</v>
      </c>
      <c r="E424" s="1"/>
      <c r="F424" s="1"/>
      <c r="G424" s="1" t="s">
        <v>9</v>
      </c>
      <c r="H424" s="1" t="s">
        <v>267</v>
      </c>
      <c r="I424" s="1" t="s">
        <v>71</v>
      </c>
      <c r="J424" s="5">
        <f t="shared" si="9"/>
        <v>910.86</v>
      </c>
    </row>
    <row r="425" spans="1:10" x14ac:dyDescent="0.2">
      <c r="A425" s="2">
        <v>44895</v>
      </c>
      <c r="B425" s="1" t="s">
        <v>206</v>
      </c>
      <c r="C425" s="2"/>
      <c r="D425" s="3">
        <v>33.24</v>
      </c>
      <c r="E425" s="1"/>
      <c r="F425" s="1"/>
      <c r="G425" s="1" t="s">
        <v>9</v>
      </c>
      <c r="H425" s="1" t="s">
        <v>266</v>
      </c>
      <c r="I425" s="1" t="s">
        <v>71</v>
      </c>
      <c r="J425" s="5">
        <f t="shared" si="9"/>
        <v>1894.68</v>
      </c>
    </row>
    <row r="426" spans="1:10" x14ac:dyDescent="0.2">
      <c r="A426" s="2">
        <v>44971</v>
      </c>
      <c r="B426" s="1" t="s">
        <v>258</v>
      </c>
      <c r="C426" s="2">
        <v>45016</v>
      </c>
      <c r="D426" s="3">
        <v>250</v>
      </c>
      <c r="E426" s="1" t="s">
        <v>264</v>
      </c>
      <c r="F426" s="1" t="s">
        <v>265</v>
      </c>
      <c r="G426" s="1" t="s">
        <v>9</v>
      </c>
      <c r="H426" s="1" t="s">
        <v>249</v>
      </c>
      <c r="I426" s="1" t="s">
        <v>31</v>
      </c>
      <c r="J426" s="5">
        <f t="shared" ref="J426:J484" si="10">D426*I426</f>
        <v>3750</v>
      </c>
    </row>
    <row r="427" spans="1:10" ht="13.5" thickBot="1" x14ac:dyDescent="0.25">
      <c r="J427" s="5">
        <f t="shared" si="10"/>
        <v>0</v>
      </c>
    </row>
    <row r="428" spans="1:10" s="9" customFormat="1" ht="15" thickBot="1" x14ac:dyDescent="0.25">
      <c r="A428" s="6"/>
      <c r="B428" s="27" t="s">
        <v>146</v>
      </c>
      <c r="C428" s="27"/>
      <c r="D428" s="16">
        <f>SUM(D2:D426)</f>
        <v>441200.47000000009</v>
      </c>
      <c r="E428" s="7"/>
      <c r="F428" s="28" t="s">
        <v>147</v>
      </c>
      <c r="G428" s="28"/>
      <c r="H428" s="16"/>
      <c r="I428" s="15"/>
      <c r="J428" s="8">
        <f>SUM(J2:J427)</f>
        <v>15272845.630000003</v>
      </c>
    </row>
    <row r="429" spans="1:10" s="9" customFormat="1" ht="15" thickBot="1" x14ac:dyDescent="0.25">
      <c r="A429" s="10"/>
      <c r="B429" s="11"/>
      <c r="C429" s="10"/>
      <c r="D429" s="12"/>
      <c r="E429" s="12"/>
      <c r="F429" s="13"/>
      <c r="G429" s="12"/>
      <c r="H429" s="12"/>
    </row>
    <row r="430" spans="1:10" s="9" customFormat="1" ht="15.75" thickBot="1" x14ac:dyDescent="0.25">
      <c r="A430" s="10"/>
      <c r="B430" s="11"/>
      <c r="C430" s="10"/>
      <c r="D430" s="12"/>
      <c r="E430" s="29" t="s">
        <v>148</v>
      </c>
      <c r="F430" s="30"/>
      <c r="G430" s="30"/>
      <c r="H430" s="14">
        <f>J428/D428</f>
        <v>34.616566999577309</v>
      </c>
    </row>
    <row r="431" spans="1:10" x14ac:dyDescent="0.2">
      <c r="J431" s="5">
        <f t="shared" si="10"/>
        <v>0</v>
      </c>
    </row>
    <row r="432" spans="1:10" x14ac:dyDescent="0.2">
      <c r="J432" s="5">
        <f t="shared" si="10"/>
        <v>0</v>
      </c>
    </row>
    <row r="433" spans="10:10" x14ac:dyDescent="0.2">
      <c r="J433" s="5">
        <f t="shared" si="10"/>
        <v>0</v>
      </c>
    </row>
    <row r="434" spans="10:10" x14ac:dyDescent="0.2">
      <c r="J434" s="5">
        <f t="shared" si="10"/>
        <v>0</v>
      </c>
    </row>
    <row r="435" spans="10:10" x14ac:dyDescent="0.2">
      <c r="J435" s="5">
        <f t="shared" si="10"/>
        <v>0</v>
      </c>
    </row>
    <row r="436" spans="10:10" x14ac:dyDescent="0.2">
      <c r="J436" s="5">
        <f t="shared" si="10"/>
        <v>0</v>
      </c>
    </row>
    <row r="437" spans="10:10" x14ac:dyDescent="0.2">
      <c r="J437" s="5">
        <f t="shared" si="10"/>
        <v>0</v>
      </c>
    </row>
    <row r="438" spans="10:10" x14ac:dyDescent="0.2">
      <c r="J438" s="5">
        <f t="shared" si="10"/>
        <v>0</v>
      </c>
    </row>
    <row r="439" spans="10:10" x14ac:dyDescent="0.2">
      <c r="J439" s="5">
        <f t="shared" si="10"/>
        <v>0</v>
      </c>
    </row>
    <row r="440" spans="10:10" x14ac:dyDescent="0.2">
      <c r="J440" s="5">
        <f t="shared" si="10"/>
        <v>0</v>
      </c>
    </row>
    <row r="441" spans="10:10" x14ac:dyDescent="0.2">
      <c r="J441" s="5">
        <f t="shared" si="10"/>
        <v>0</v>
      </c>
    </row>
    <row r="442" spans="10:10" x14ac:dyDescent="0.2">
      <c r="J442" s="5">
        <f t="shared" si="10"/>
        <v>0</v>
      </c>
    </row>
    <row r="443" spans="10:10" x14ac:dyDescent="0.2">
      <c r="J443" s="5">
        <f t="shared" si="10"/>
        <v>0</v>
      </c>
    </row>
    <row r="444" spans="10:10" x14ac:dyDescent="0.2">
      <c r="J444" s="5">
        <f t="shared" si="10"/>
        <v>0</v>
      </c>
    </row>
    <row r="445" spans="10:10" x14ac:dyDescent="0.2">
      <c r="J445" s="5">
        <f t="shared" si="10"/>
        <v>0</v>
      </c>
    </row>
    <row r="446" spans="10:10" x14ac:dyDescent="0.2">
      <c r="J446" s="5">
        <f t="shared" si="10"/>
        <v>0</v>
      </c>
    </row>
    <row r="447" spans="10:10" x14ac:dyDescent="0.2">
      <c r="J447" s="5">
        <f t="shared" si="10"/>
        <v>0</v>
      </c>
    </row>
    <row r="448" spans="10:10" x14ac:dyDescent="0.2">
      <c r="J448" s="5">
        <f t="shared" si="10"/>
        <v>0</v>
      </c>
    </row>
    <row r="449" spans="10:10" x14ac:dyDescent="0.2">
      <c r="J449" s="5">
        <f t="shared" si="10"/>
        <v>0</v>
      </c>
    </row>
    <row r="450" spans="10:10" x14ac:dyDescent="0.2">
      <c r="J450" s="5">
        <f t="shared" si="10"/>
        <v>0</v>
      </c>
    </row>
    <row r="451" spans="10:10" x14ac:dyDescent="0.2">
      <c r="J451" s="5">
        <f t="shared" si="10"/>
        <v>0</v>
      </c>
    </row>
    <row r="452" spans="10:10" x14ac:dyDescent="0.2">
      <c r="J452" s="5">
        <f t="shared" si="10"/>
        <v>0</v>
      </c>
    </row>
    <row r="453" spans="10:10" x14ac:dyDescent="0.2">
      <c r="J453" s="5">
        <f t="shared" si="10"/>
        <v>0</v>
      </c>
    </row>
    <row r="454" spans="10:10" x14ac:dyDescent="0.2">
      <c r="J454" s="5">
        <f t="shared" si="10"/>
        <v>0</v>
      </c>
    </row>
    <row r="455" spans="10:10" x14ac:dyDescent="0.2">
      <c r="J455" s="5">
        <f t="shared" si="10"/>
        <v>0</v>
      </c>
    </row>
    <row r="456" spans="10:10" x14ac:dyDescent="0.2">
      <c r="J456" s="5">
        <f t="shared" si="10"/>
        <v>0</v>
      </c>
    </row>
    <row r="457" spans="10:10" x14ac:dyDescent="0.2">
      <c r="J457" s="5">
        <f t="shared" si="10"/>
        <v>0</v>
      </c>
    </row>
    <row r="458" spans="10:10" x14ac:dyDescent="0.2">
      <c r="J458" s="5">
        <f t="shared" si="10"/>
        <v>0</v>
      </c>
    </row>
    <row r="459" spans="10:10" x14ac:dyDescent="0.2">
      <c r="J459" s="5">
        <f t="shared" si="10"/>
        <v>0</v>
      </c>
    </row>
    <row r="460" spans="10:10" x14ac:dyDescent="0.2">
      <c r="J460" s="5">
        <f t="shared" si="10"/>
        <v>0</v>
      </c>
    </row>
    <row r="461" spans="10:10" x14ac:dyDescent="0.2">
      <c r="J461" s="5">
        <f t="shared" si="10"/>
        <v>0</v>
      </c>
    </row>
    <row r="462" spans="10:10" x14ac:dyDescent="0.2">
      <c r="J462" s="5">
        <f t="shared" si="10"/>
        <v>0</v>
      </c>
    </row>
    <row r="463" spans="10:10" x14ac:dyDescent="0.2">
      <c r="J463" s="5">
        <f t="shared" si="10"/>
        <v>0</v>
      </c>
    </row>
    <row r="464" spans="10:10" x14ac:dyDescent="0.2">
      <c r="J464" s="5">
        <f t="shared" si="10"/>
        <v>0</v>
      </c>
    </row>
    <row r="465" spans="10:10" x14ac:dyDescent="0.2">
      <c r="J465" s="5">
        <f t="shared" si="10"/>
        <v>0</v>
      </c>
    </row>
    <row r="466" spans="10:10" x14ac:dyDescent="0.2">
      <c r="J466" s="5">
        <f t="shared" si="10"/>
        <v>0</v>
      </c>
    </row>
    <row r="467" spans="10:10" x14ac:dyDescent="0.2">
      <c r="J467" s="5">
        <f t="shared" si="10"/>
        <v>0</v>
      </c>
    </row>
    <row r="468" spans="10:10" x14ac:dyDescent="0.2">
      <c r="J468" s="5">
        <f t="shared" si="10"/>
        <v>0</v>
      </c>
    </row>
    <row r="469" spans="10:10" x14ac:dyDescent="0.2">
      <c r="J469" s="5">
        <f t="shared" si="10"/>
        <v>0</v>
      </c>
    </row>
    <row r="470" spans="10:10" x14ac:dyDescent="0.2">
      <c r="J470" s="5">
        <f t="shared" si="10"/>
        <v>0</v>
      </c>
    </row>
    <row r="471" spans="10:10" x14ac:dyDescent="0.2">
      <c r="J471" s="5">
        <f t="shared" si="10"/>
        <v>0</v>
      </c>
    </row>
    <row r="472" spans="10:10" x14ac:dyDescent="0.2">
      <c r="J472" s="5">
        <f t="shared" si="10"/>
        <v>0</v>
      </c>
    </row>
    <row r="473" spans="10:10" x14ac:dyDescent="0.2">
      <c r="J473" s="5">
        <f t="shared" si="10"/>
        <v>0</v>
      </c>
    </row>
    <row r="474" spans="10:10" x14ac:dyDescent="0.2">
      <c r="J474" s="5">
        <f t="shared" si="10"/>
        <v>0</v>
      </c>
    </row>
    <row r="475" spans="10:10" x14ac:dyDescent="0.2">
      <c r="J475" s="5">
        <f t="shared" si="10"/>
        <v>0</v>
      </c>
    </row>
    <row r="476" spans="10:10" x14ac:dyDescent="0.2">
      <c r="J476" s="5">
        <f t="shared" si="10"/>
        <v>0</v>
      </c>
    </row>
    <row r="477" spans="10:10" x14ac:dyDescent="0.2">
      <c r="J477" s="5">
        <f t="shared" si="10"/>
        <v>0</v>
      </c>
    </row>
    <row r="478" spans="10:10" x14ac:dyDescent="0.2">
      <c r="J478" s="5">
        <f t="shared" si="10"/>
        <v>0</v>
      </c>
    </row>
    <row r="479" spans="10:10" x14ac:dyDescent="0.2">
      <c r="J479" s="5">
        <f t="shared" si="10"/>
        <v>0</v>
      </c>
    </row>
    <row r="480" spans="10:10" x14ac:dyDescent="0.2">
      <c r="J480" s="5">
        <f t="shared" si="10"/>
        <v>0</v>
      </c>
    </row>
    <row r="481" spans="10:10" x14ac:dyDescent="0.2">
      <c r="J481" s="5">
        <f t="shared" si="10"/>
        <v>0</v>
      </c>
    </row>
    <row r="482" spans="10:10" x14ac:dyDescent="0.2">
      <c r="J482" s="5">
        <f t="shared" si="10"/>
        <v>0</v>
      </c>
    </row>
    <row r="483" spans="10:10" x14ac:dyDescent="0.2">
      <c r="J483" s="5">
        <f t="shared" si="10"/>
        <v>0</v>
      </c>
    </row>
    <row r="484" spans="10:10" x14ac:dyDescent="0.2">
      <c r="J484" s="5">
        <f t="shared" si="10"/>
        <v>0</v>
      </c>
    </row>
    <row r="485" spans="10:10" x14ac:dyDescent="0.2">
      <c r="J485" s="5">
        <f t="shared" ref="J485:J495" si="11">D485*I485</f>
        <v>0</v>
      </c>
    </row>
    <row r="486" spans="10:10" x14ac:dyDescent="0.2">
      <c r="J486" s="5">
        <f t="shared" si="11"/>
        <v>0</v>
      </c>
    </row>
    <row r="487" spans="10:10" x14ac:dyDescent="0.2">
      <c r="J487" s="5">
        <f t="shared" si="11"/>
        <v>0</v>
      </c>
    </row>
    <row r="488" spans="10:10" x14ac:dyDescent="0.2">
      <c r="J488" s="5">
        <f t="shared" si="11"/>
        <v>0</v>
      </c>
    </row>
    <row r="489" spans="10:10" x14ac:dyDescent="0.2">
      <c r="J489" s="5">
        <f t="shared" si="11"/>
        <v>0</v>
      </c>
    </row>
    <row r="490" spans="10:10" x14ac:dyDescent="0.2">
      <c r="J490" s="5">
        <f t="shared" si="11"/>
        <v>0</v>
      </c>
    </row>
    <row r="491" spans="10:10" x14ac:dyDescent="0.2">
      <c r="J491" s="5">
        <f t="shared" si="11"/>
        <v>0</v>
      </c>
    </row>
    <row r="492" spans="10:10" x14ac:dyDescent="0.2">
      <c r="J492" s="5">
        <f t="shared" si="11"/>
        <v>0</v>
      </c>
    </row>
    <row r="493" spans="10:10" x14ac:dyDescent="0.2">
      <c r="J493" s="5">
        <f t="shared" si="11"/>
        <v>0</v>
      </c>
    </row>
    <row r="494" spans="10:10" x14ac:dyDescent="0.2">
      <c r="J494" s="5">
        <f t="shared" si="11"/>
        <v>0</v>
      </c>
    </row>
    <row r="495" spans="10:10" x14ac:dyDescent="0.2">
      <c r="J495" s="5">
        <f t="shared" si="11"/>
        <v>0</v>
      </c>
    </row>
    <row r="496" spans="10:10" ht="13.5" thickBot="1" x14ac:dyDescent="0.25"/>
    <row r="497" spans="10:10" ht="15" thickBot="1" x14ac:dyDescent="0.25">
      <c r="J497" s="8">
        <f>SUM(J2:J496)</f>
        <v>30545691.260000005</v>
      </c>
    </row>
    <row r="498" spans="10:10" x14ac:dyDescent="0.2">
      <c r="J498" s="9"/>
    </row>
    <row r="499" spans="10:10" x14ac:dyDescent="0.2">
      <c r="J499" s="9"/>
    </row>
  </sheetData>
  <autoFilter ref="A1:N428"/>
  <mergeCells count="3">
    <mergeCell ref="B428:C428"/>
    <mergeCell ref="F428:G428"/>
    <mergeCell ref="E430:G43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F29" sqref="F29"/>
    </sheetView>
  </sheetViews>
  <sheetFormatPr defaultRowHeight="15" x14ac:dyDescent="0.2"/>
  <cols>
    <col min="1" max="3" width="9.140625" style="17"/>
    <col min="4" max="5" width="19" style="17" customWidth="1"/>
    <col min="6" max="7" width="14.85546875" style="17" customWidth="1"/>
    <col min="8" max="259" width="9.140625" style="17"/>
    <col min="260" max="261" width="19" style="17" customWidth="1"/>
    <col min="262" max="263" width="14.85546875" style="17" customWidth="1"/>
    <col min="264" max="515" width="9.140625" style="17"/>
    <col min="516" max="517" width="19" style="17" customWidth="1"/>
    <col min="518" max="519" width="14.85546875" style="17" customWidth="1"/>
    <col min="520" max="771" width="9.140625" style="17"/>
    <col min="772" max="773" width="19" style="17" customWidth="1"/>
    <col min="774" max="775" width="14.85546875" style="17" customWidth="1"/>
    <col min="776" max="1027" width="9.140625" style="17"/>
    <col min="1028" max="1029" width="19" style="17" customWidth="1"/>
    <col min="1030" max="1031" width="14.85546875" style="17" customWidth="1"/>
    <col min="1032" max="1283" width="9.140625" style="17"/>
    <col min="1284" max="1285" width="19" style="17" customWidth="1"/>
    <col min="1286" max="1287" width="14.85546875" style="17" customWidth="1"/>
    <col min="1288" max="1539" width="9.140625" style="17"/>
    <col min="1540" max="1541" width="19" style="17" customWidth="1"/>
    <col min="1542" max="1543" width="14.85546875" style="17" customWidth="1"/>
    <col min="1544" max="1795" width="9.140625" style="17"/>
    <col min="1796" max="1797" width="19" style="17" customWidth="1"/>
    <col min="1798" max="1799" width="14.85546875" style="17" customWidth="1"/>
    <col min="1800" max="2051" width="9.140625" style="17"/>
    <col min="2052" max="2053" width="19" style="17" customWidth="1"/>
    <col min="2054" max="2055" width="14.85546875" style="17" customWidth="1"/>
    <col min="2056" max="2307" width="9.140625" style="17"/>
    <col min="2308" max="2309" width="19" style="17" customWidth="1"/>
    <col min="2310" max="2311" width="14.85546875" style="17" customWidth="1"/>
    <col min="2312" max="2563" width="9.140625" style="17"/>
    <col min="2564" max="2565" width="19" style="17" customWidth="1"/>
    <col min="2566" max="2567" width="14.85546875" style="17" customWidth="1"/>
    <col min="2568" max="2819" width="9.140625" style="17"/>
    <col min="2820" max="2821" width="19" style="17" customWidth="1"/>
    <col min="2822" max="2823" width="14.85546875" style="17" customWidth="1"/>
    <col min="2824" max="3075" width="9.140625" style="17"/>
    <col min="3076" max="3077" width="19" style="17" customWidth="1"/>
    <col min="3078" max="3079" width="14.85546875" style="17" customWidth="1"/>
    <col min="3080" max="3331" width="9.140625" style="17"/>
    <col min="3332" max="3333" width="19" style="17" customWidth="1"/>
    <col min="3334" max="3335" width="14.85546875" style="17" customWidth="1"/>
    <col min="3336" max="3587" width="9.140625" style="17"/>
    <col min="3588" max="3589" width="19" style="17" customWidth="1"/>
    <col min="3590" max="3591" width="14.85546875" style="17" customWidth="1"/>
    <col min="3592" max="3843" width="9.140625" style="17"/>
    <col min="3844" max="3845" width="19" style="17" customWidth="1"/>
    <col min="3846" max="3847" width="14.85546875" style="17" customWidth="1"/>
    <col min="3848" max="4099" width="9.140625" style="17"/>
    <col min="4100" max="4101" width="19" style="17" customWidth="1"/>
    <col min="4102" max="4103" width="14.85546875" style="17" customWidth="1"/>
    <col min="4104" max="4355" width="9.140625" style="17"/>
    <col min="4356" max="4357" width="19" style="17" customWidth="1"/>
    <col min="4358" max="4359" width="14.85546875" style="17" customWidth="1"/>
    <col min="4360" max="4611" width="9.140625" style="17"/>
    <col min="4612" max="4613" width="19" style="17" customWidth="1"/>
    <col min="4614" max="4615" width="14.85546875" style="17" customWidth="1"/>
    <col min="4616" max="4867" width="9.140625" style="17"/>
    <col min="4868" max="4869" width="19" style="17" customWidth="1"/>
    <col min="4870" max="4871" width="14.85546875" style="17" customWidth="1"/>
    <col min="4872" max="5123" width="9.140625" style="17"/>
    <col min="5124" max="5125" width="19" style="17" customWidth="1"/>
    <col min="5126" max="5127" width="14.85546875" style="17" customWidth="1"/>
    <col min="5128" max="5379" width="9.140625" style="17"/>
    <col min="5380" max="5381" width="19" style="17" customWidth="1"/>
    <col min="5382" max="5383" width="14.85546875" style="17" customWidth="1"/>
    <col min="5384" max="5635" width="9.140625" style="17"/>
    <col min="5636" max="5637" width="19" style="17" customWidth="1"/>
    <col min="5638" max="5639" width="14.85546875" style="17" customWidth="1"/>
    <col min="5640" max="5891" width="9.140625" style="17"/>
    <col min="5892" max="5893" width="19" style="17" customWidth="1"/>
    <col min="5894" max="5895" width="14.85546875" style="17" customWidth="1"/>
    <col min="5896" max="6147" width="9.140625" style="17"/>
    <col min="6148" max="6149" width="19" style="17" customWidth="1"/>
    <col min="6150" max="6151" width="14.85546875" style="17" customWidth="1"/>
    <col min="6152" max="6403" width="9.140625" style="17"/>
    <col min="6404" max="6405" width="19" style="17" customWidth="1"/>
    <col min="6406" max="6407" width="14.85546875" style="17" customWidth="1"/>
    <col min="6408" max="6659" width="9.140625" style="17"/>
    <col min="6660" max="6661" width="19" style="17" customWidth="1"/>
    <col min="6662" max="6663" width="14.85546875" style="17" customWidth="1"/>
    <col min="6664" max="6915" width="9.140625" style="17"/>
    <col min="6916" max="6917" width="19" style="17" customWidth="1"/>
    <col min="6918" max="6919" width="14.85546875" style="17" customWidth="1"/>
    <col min="6920" max="7171" width="9.140625" style="17"/>
    <col min="7172" max="7173" width="19" style="17" customWidth="1"/>
    <col min="7174" max="7175" width="14.85546875" style="17" customWidth="1"/>
    <col min="7176" max="7427" width="9.140625" style="17"/>
    <col min="7428" max="7429" width="19" style="17" customWidth="1"/>
    <col min="7430" max="7431" width="14.85546875" style="17" customWidth="1"/>
    <col min="7432" max="7683" width="9.140625" style="17"/>
    <col min="7684" max="7685" width="19" style="17" customWidth="1"/>
    <col min="7686" max="7687" width="14.85546875" style="17" customWidth="1"/>
    <col min="7688" max="7939" width="9.140625" style="17"/>
    <col min="7940" max="7941" width="19" style="17" customWidth="1"/>
    <col min="7942" max="7943" width="14.85546875" style="17" customWidth="1"/>
    <col min="7944" max="8195" width="9.140625" style="17"/>
    <col min="8196" max="8197" width="19" style="17" customWidth="1"/>
    <col min="8198" max="8199" width="14.85546875" style="17" customWidth="1"/>
    <col min="8200" max="8451" width="9.140625" style="17"/>
    <col min="8452" max="8453" width="19" style="17" customWidth="1"/>
    <col min="8454" max="8455" width="14.85546875" style="17" customWidth="1"/>
    <col min="8456" max="8707" width="9.140625" style="17"/>
    <col min="8708" max="8709" width="19" style="17" customWidth="1"/>
    <col min="8710" max="8711" width="14.85546875" style="17" customWidth="1"/>
    <col min="8712" max="8963" width="9.140625" style="17"/>
    <col min="8964" max="8965" width="19" style="17" customWidth="1"/>
    <col min="8966" max="8967" width="14.85546875" style="17" customWidth="1"/>
    <col min="8968" max="9219" width="9.140625" style="17"/>
    <col min="9220" max="9221" width="19" style="17" customWidth="1"/>
    <col min="9222" max="9223" width="14.85546875" style="17" customWidth="1"/>
    <col min="9224" max="9475" width="9.140625" style="17"/>
    <col min="9476" max="9477" width="19" style="17" customWidth="1"/>
    <col min="9478" max="9479" width="14.85546875" style="17" customWidth="1"/>
    <col min="9480" max="9731" width="9.140625" style="17"/>
    <col min="9732" max="9733" width="19" style="17" customWidth="1"/>
    <col min="9734" max="9735" width="14.85546875" style="17" customWidth="1"/>
    <col min="9736" max="9987" width="9.140625" style="17"/>
    <col min="9988" max="9989" width="19" style="17" customWidth="1"/>
    <col min="9990" max="9991" width="14.85546875" style="17" customWidth="1"/>
    <col min="9992" max="10243" width="9.140625" style="17"/>
    <col min="10244" max="10245" width="19" style="17" customWidth="1"/>
    <col min="10246" max="10247" width="14.85546875" style="17" customWidth="1"/>
    <col min="10248" max="10499" width="9.140625" style="17"/>
    <col min="10500" max="10501" width="19" style="17" customWidth="1"/>
    <col min="10502" max="10503" width="14.85546875" style="17" customWidth="1"/>
    <col min="10504" max="10755" width="9.140625" style="17"/>
    <col min="10756" max="10757" width="19" style="17" customWidth="1"/>
    <col min="10758" max="10759" width="14.85546875" style="17" customWidth="1"/>
    <col min="10760" max="11011" width="9.140625" style="17"/>
    <col min="11012" max="11013" width="19" style="17" customWidth="1"/>
    <col min="11014" max="11015" width="14.85546875" style="17" customWidth="1"/>
    <col min="11016" max="11267" width="9.140625" style="17"/>
    <col min="11268" max="11269" width="19" style="17" customWidth="1"/>
    <col min="11270" max="11271" width="14.85546875" style="17" customWidth="1"/>
    <col min="11272" max="11523" width="9.140625" style="17"/>
    <col min="11524" max="11525" width="19" style="17" customWidth="1"/>
    <col min="11526" max="11527" width="14.85546875" style="17" customWidth="1"/>
    <col min="11528" max="11779" width="9.140625" style="17"/>
    <col min="11780" max="11781" width="19" style="17" customWidth="1"/>
    <col min="11782" max="11783" width="14.85546875" style="17" customWidth="1"/>
    <col min="11784" max="12035" width="9.140625" style="17"/>
    <col min="12036" max="12037" width="19" style="17" customWidth="1"/>
    <col min="12038" max="12039" width="14.85546875" style="17" customWidth="1"/>
    <col min="12040" max="12291" width="9.140625" style="17"/>
    <col min="12292" max="12293" width="19" style="17" customWidth="1"/>
    <col min="12294" max="12295" width="14.85546875" style="17" customWidth="1"/>
    <col min="12296" max="12547" width="9.140625" style="17"/>
    <col min="12548" max="12549" width="19" style="17" customWidth="1"/>
    <col min="12550" max="12551" width="14.85546875" style="17" customWidth="1"/>
    <col min="12552" max="12803" width="9.140625" style="17"/>
    <col min="12804" max="12805" width="19" style="17" customWidth="1"/>
    <col min="12806" max="12807" width="14.85546875" style="17" customWidth="1"/>
    <col min="12808" max="13059" width="9.140625" style="17"/>
    <col min="13060" max="13061" width="19" style="17" customWidth="1"/>
    <col min="13062" max="13063" width="14.85546875" style="17" customWidth="1"/>
    <col min="13064" max="13315" width="9.140625" style="17"/>
    <col min="13316" max="13317" width="19" style="17" customWidth="1"/>
    <col min="13318" max="13319" width="14.85546875" style="17" customWidth="1"/>
    <col min="13320" max="13571" width="9.140625" style="17"/>
    <col min="13572" max="13573" width="19" style="17" customWidth="1"/>
    <col min="13574" max="13575" width="14.85546875" style="17" customWidth="1"/>
    <col min="13576" max="13827" width="9.140625" style="17"/>
    <col min="13828" max="13829" width="19" style="17" customWidth="1"/>
    <col min="13830" max="13831" width="14.85546875" style="17" customWidth="1"/>
    <col min="13832" max="14083" width="9.140625" style="17"/>
    <col min="14084" max="14085" width="19" style="17" customWidth="1"/>
    <col min="14086" max="14087" width="14.85546875" style="17" customWidth="1"/>
    <col min="14088" max="14339" width="9.140625" style="17"/>
    <col min="14340" max="14341" width="19" style="17" customWidth="1"/>
    <col min="14342" max="14343" width="14.85546875" style="17" customWidth="1"/>
    <col min="14344" max="14595" width="9.140625" style="17"/>
    <col min="14596" max="14597" width="19" style="17" customWidth="1"/>
    <col min="14598" max="14599" width="14.85546875" style="17" customWidth="1"/>
    <col min="14600" max="14851" width="9.140625" style="17"/>
    <col min="14852" max="14853" width="19" style="17" customWidth="1"/>
    <col min="14854" max="14855" width="14.85546875" style="17" customWidth="1"/>
    <col min="14856" max="15107" width="9.140625" style="17"/>
    <col min="15108" max="15109" width="19" style="17" customWidth="1"/>
    <col min="15110" max="15111" width="14.85546875" style="17" customWidth="1"/>
    <col min="15112" max="15363" width="9.140625" style="17"/>
    <col min="15364" max="15365" width="19" style="17" customWidth="1"/>
    <col min="15366" max="15367" width="14.85546875" style="17" customWidth="1"/>
    <col min="15368" max="15619" width="9.140625" style="17"/>
    <col min="15620" max="15621" width="19" style="17" customWidth="1"/>
    <col min="15622" max="15623" width="14.85546875" style="17" customWidth="1"/>
    <col min="15624" max="15875" width="9.140625" style="17"/>
    <col min="15876" max="15877" width="19" style="17" customWidth="1"/>
    <col min="15878" max="15879" width="14.85546875" style="17" customWidth="1"/>
    <col min="15880" max="16131" width="9.140625" style="17"/>
    <col min="16132" max="16133" width="19" style="17" customWidth="1"/>
    <col min="16134" max="16135" width="14.85546875" style="17" customWidth="1"/>
    <col min="16136" max="16384" width="9.140625" style="17"/>
  </cols>
  <sheetData>
    <row r="1" spans="1:9" ht="29.45" customHeight="1" x14ac:dyDescent="0.2">
      <c r="A1" s="35"/>
      <c r="B1" s="35"/>
      <c r="C1" s="35"/>
      <c r="D1" s="35"/>
    </row>
    <row r="2" spans="1:9" x14ac:dyDescent="0.2">
      <c r="A2" s="18"/>
      <c r="B2" s="18"/>
      <c r="C2" s="18"/>
      <c r="D2" s="18"/>
    </row>
    <row r="8" spans="1:9" x14ac:dyDescent="0.25">
      <c r="A8" s="36" t="s">
        <v>179</v>
      </c>
      <c r="B8" s="36"/>
      <c r="C8" s="36"/>
      <c r="D8" s="36"/>
      <c r="E8" s="36"/>
      <c r="F8" s="36"/>
      <c r="G8" s="36"/>
      <c r="H8" s="36"/>
      <c r="I8" s="36"/>
    </row>
    <row r="9" spans="1:9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36" t="s">
        <v>632</v>
      </c>
      <c r="B10" s="36"/>
      <c r="C10" s="36"/>
      <c r="D10" s="36"/>
      <c r="E10" s="36"/>
      <c r="F10" s="36"/>
      <c r="G10" s="36"/>
      <c r="H10" s="36"/>
      <c r="I10" s="36"/>
    </row>
    <row r="11" spans="1:9" x14ac:dyDescent="0.25">
      <c r="A11" s="19"/>
      <c r="B11" s="19"/>
      <c r="C11" s="19"/>
      <c r="D11" s="19"/>
      <c r="E11" s="19"/>
      <c r="F11" s="19"/>
      <c r="G11" s="19"/>
      <c r="H11" s="19"/>
      <c r="I11" s="19"/>
    </row>
    <row r="12" spans="1:9" ht="28.15" customHeight="1" x14ac:dyDescent="0.25">
      <c r="A12" s="37" t="s">
        <v>181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25">
      <c r="A13" s="19"/>
      <c r="B13" s="19"/>
      <c r="C13" s="19"/>
      <c r="D13" s="19"/>
      <c r="E13" s="19"/>
      <c r="F13" s="19"/>
      <c r="G13" s="19"/>
      <c r="H13" s="19"/>
      <c r="I13" s="19"/>
    </row>
    <row r="14" spans="1:9" x14ac:dyDescent="0.25">
      <c r="A14" s="19"/>
      <c r="B14" s="19"/>
      <c r="C14" s="19"/>
      <c r="D14" s="19"/>
      <c r="E14" s="19"/>
      <c r="F14" s="19"/>
      <c r="G14" s="19"/>
      <c r="H14" s="19"/>
      <c r="I14" s="19"/>
    </row>
    <row r="15" spans="1:9" ht="15.75" thickBot="1" x14ac:dyDescent="0.3">
      <c r="A15" s="19"/>
      <c r="B15" s="19"/>
      <c r="C15" s="19"/>
      <c r="D15" s="19"/>
      <c r="E15" s="19"/>
      <c r="F15" s="19"/>
      <c r="G15" s="19" t="s">
        <v>182</v>
      </c>
      <c r="H15" s="19"/>
      <c r="I15" s="19"/>
    </row>
    <row r="16" spans="1:9" ht="24.75" x14ac:dyDescent="0.25">
      <c r="A16" s="19"/>
      <c r="B16" s="19"/>
      <c r="C16" s="38" t="s">
        <v>631</v>
      </c>
      <c r="D16" s="39"/>
      <c r="E16" s="40"/>
      <c r="F16" s="20" t="s">
        <v>146</v>
      </c>
      <c r="G16" s="21" t="s">
        <v>147</v>
      </c>
      <c r="H16" s="19"/>
      <c r="I16" s="19"/>
    </row>
    <row r="17" spans="1:9" x14ac:dyDescent="0.25">
      <c r="A17" s="19"/>
      <c r="B17" s="19"/>
      <c r="C17" s="31" t="s">
        <v>183</v>
      </c>
      <c r="D17" s="32"/>
      <c r="E17" s="22">
        <f>G17/F17</f>
        <v>34.616566999577309</v>
      </c>
      <c r="F17" s="23">
        <f>'1° tr 23'!D428</f>
        <v>441200.47000000009</v>
      </c>
      <c r="G17" s="23">
        <f>'1° tr 23'!J428</f>
        <v>15272845.630000003</v>
      </c>
      <c r="H17" s="19"/>
      <c r="I17" s="19"/>
    </row>
    <row r="18" spans="1:9" x14ac:dyDescent="0.25">
      <c r="A18" s="19"/>
      <c r="B18" s="19"/>
      <c r="C18" s="31" t="s">
        <v>184</v>
      </c>
      <c r="D18" s="32"/>
      <c r="E18" s="22" t="e">
        <f t="shared" ref="E18:E20" si="0">G18/F18</f>
        <v>#REF!</v>
      </c>
      <c r="F18" s="23" t="e">
        <f>#REF!</f>
        <v>#REF!</v>
      </c>
      <c r="G18" s="23" t="e">
        <f>#REF!</f>
        <v>#REF!</v>
      </c>
      <c r="H18" s="19"/>
      <c r="I18" s="19"/>
    </row>
    <row r="19" spans="1:9" x14ac:dyDescent="0.25">
      <c r="A19" s="19"/>
      <c r="B19" s="19"/>
      <c r="C19" s="31" t="s">
        <v>185</v>
      </c>
      <c r="D19" s="32"/>
      <c r="E19" s="22" t="e">
        <f t="shared" si="0"/>
        <v>#REF!</v>
      </c>
      <c r="F19" s="23" t="e">
        <f>#REF!</f>
        <v>#REF!</v>
      </c>
      <c r="G19" s="23" t="e">
        <f>#REF!</f>
        <v>#REF!</v>
      </c>
      <c r="H19" s="19" t="s">
        <v>182</v>
      </c>
      <c r="I19" s="19"/>
    </row>
    <row r="20" spans="1:9" x14ac:dyDescent="0.25">
      <c r="A20" s="19"/>
      <c r="B20" s="19"/>
      <c r="C20" s="31" t="s">
        <v>186</v>
      </c>
      <c r="D20" s="32"/>
      <c r="E20" s="22" t="e">
        <f t="shared" si="0"/>
        <v>#REF!</v>
      </c>
      <c r="F20" s="23" t="e">
        <f>#REF!</f>
        <v>#REF!</v>
      </c>
      <c r="G20" s="23" t="e">
        <f>#REF!</f>
        <v>#REF!</v>
      </c>
      <c r="H20" s="19"/>
      <c r="I20" s="19"/>
    </row>
    <row r="21" spans="1:9" ht="15.75" thickBot="1" x14ac:dyDescent="0.3">
      <c r="A21" s="19"/>
      <c r="B21" s="19"/>
      <c r="C21" s="33" t="s">
        <v>180</v>
      </c>
      <c r="D21" s="34"/>
      <c r="E21" s="24" t="e">
        <f>G21/F21</f>
        <v>#REF!</v>
      </c>
      <c r="F21" s="23" t="e">
        <f>SUM(F17:F20)</f>
        <v>#REF!</v>
      </c>
      <c r="G21" s="23" t="e">
        <f>SUM(G17:G20)</f>
        <v>#REF!</v>
      </c>
      <c r="H21" s="19"/>
      <c r="I21" s="19"/>
    </row>
    <row r="22" spans="1:9" x14ac:dyDescent="0.2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25">
      <c r="A23" s="19"/>
      <c r="B23" s="19"/>
      <c r="C23" s="19"/>
      <c r="D23" s="19"/>
      <c r="E23" s="19"/>
      <c r="F23" s="19"/>
      <c r="G23" s="19"/>
      <c r="H23" s="19"/>
      <c r="I23" s="19"/>
    </row>
  </sheetData>
  <mergeCells count="10">
    <mergeCell ref="C18:D18"/>
    <mergeCell ref="C19:D19"/>
    <mergeCell ref="C20:D20"/>
    <mergeCell ref="C21:D21"/>
    <mergeCell ref="A1:D1"/>
    <mergeCell ref="A8:I8"/>
    <mergeCell ref="A10:I10"/>
    <mergeCell ref="A12:I12"/>
    <mergeCell ref="C16:E16"/>
    <mergeCell ref="C17:D17"/>
  </mergeCells>
  <pageMargins left="0.25" right="0.25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1° tr 23</vt:lpstr>
      <vt:lpstr>Indicatori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me.campus</dc:creator>
  <cp:lastModifiedBy>Giovanna Rassu</cp:lastModifiedBy>
  <dcterms:created xsi:type="dcterms:W3CDTF">2023-01-19T08:05:32Z</dcterms:created>
  <dcterms:modified xsi:type="dcterms:W3CDTF">2023-06-08T12:44:04Z</dcterms:modified>
</cp:coreProperties>
</file>